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<sst xmlns="http://schemas.openxmlformats.org/spreadsheetml/2006/main" count="96" uniqueCount="92">
  <si>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</si>
  <si>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</si>
  <si>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</si>
  <si>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</si>
  <si>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</si>
  <si>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</si>
  <si>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</si>
  <si>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</si>
  <si>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</si>
  <si>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</si>
  <si>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</si>
  <si>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</si>
  <si>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</si>
  <si>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</si>
  <si>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</si>
  <si>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</si>
  <si>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</si>
  <si>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</si>
  <si>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</si>
  <si>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</si>
  <si>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</si>
  <si>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</si>
  <si>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</si>
  <si>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</si>
  <si>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</si>
  <si>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</si>
  <si>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</si>
  <si>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</si>
  <si>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</si>
  <si>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</si>
  <si>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</si>
  <si>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</si>
  <si>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</si>
  <si>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</si>
  <si>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</si>
  <si>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</si>
  <si>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</si>
  <si>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</si>
  <si>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</si>
  <si>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</si>
  <si>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</si>
  <si>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</si>
  <si>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</si>
  <si>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</si>
  <si>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</si>
  <si>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</si>
  <si>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</si>
  <si>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</si>
  <si>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</si>
  <si>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</si>
  <si>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</si>
  <si>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</si>
  <si>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</si>
  <si>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</si>
  <si>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</si>
  <si>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</si>
  <si>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</si>
  <si>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</si>
  <si>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</si>
  <si>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</si>
  <si>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</si>
  <si>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</si>
  <si>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</si>
  <si>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</si>
  <si>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</si>
  <si>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</si>
  <si>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</si>
  <si>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</si>
  <si>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</si>
  <si>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</si>
  <si>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</si>
  <si>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</si>
  <si>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</si>
  <si>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</si>
  <si>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</si>
  <si>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</si>
  <si>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</si>
  <si>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</si>
  <si>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</si>
  <si>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</si>
  <si>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</si>
  <si>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</si>
  <si>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</si>
  <si>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</si>
  <si>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</si>
  <si>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</si>
  <si>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</si>
  <si>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</si>
  <si>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Համայնքի բյուջեից տրվող հատկացումներ</t>
  </si>
  <si>
    <t xml:space="preserve">«Հացավանի Հ.Մանուկյանի անվան միջնակարգ դպրոց» ՊՈԱԿ-ի </t>
  </si>
  <si>
    <t xml:space="preserve">Հավելված N 26 </t>
  </si>
  <si>
    <t xml:space="preserve"> ՀԱՅԱՍՏԱՆԻ ՀԱՆՐԱՊԵՏՈՒԹՅԱՆ ԿՈՏԱՅՔԻ ՄԱՐԶՊԵՏԻ
  2018ԹՎԱԿԱՆԻ ՓԵՏՐՎԱՐԻ -Ի  N -Ա  ՈՐՈՇՄԱՆ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</si>
</sst>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0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4" borderId="1" applyNumberFormat="0" applyAlignment="0" applyProtection="0"/>
    <xf numFmtId="0" fontId="43" fillId="0" borderId="6" applyNumberFormat="0" applyFill="0" applyAlignment="0" applyProtection="0"/>
    <xf numFmtId="0" fontId="4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5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center"/>
      <protection hidden="1"/>
    </xf>
    <xf numFmtId="181" fontId="25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56" borderId="19" xfId="74" applyNumberFormat="1" applyFont="1" applyFill="1" applyBorder="1" applyAlignment="1" applyProtection="1">
      <alignment horizontal="center" vertical="center"/>
      <protection hidden="1"/>
    </xf>
    <xf numFmtId="180" fontId="3" fillId="56" borderId="19" xfId="74" applyNumberFormat="1" applyFont="1" applyFill="1" applyBorder="1" applyAlignment="1" applyProtection="1">
      <alignment horizontal="center" vertical="center"/>
      <protection locked="0"/>
    </xf>
    <xf numFmtId="180" fontId="20" fillId="56" borderId="19" xfId="74" applyNumberFormat="1" applyFont="1" applyFill="1" applyBorder="1" applyAlignment="1" applyProtection="1">
      <alignment horizontal="center" vertical="center"/>
      <protection locked="0"/>
    </xf>
    <xf numFmtId="180" fontId="3" fillId="57" borderId="19" xfId="74" applyNumberFormat="1" applyFont="1" applyFill="1" applyBorder="1" applyAlignment="1" applyProtection="1">
      <alignment horizontal="center" vertical="center"/>
      <protection hidden="1"/>
    </xf>
    <xf numFmtId="180" fontId="20" fillId="57" borderId="19" xfId="74" applyNumberFormat="1" applyFont="1" applyFill="1" applyBorder="1" applyAlignment="1" applyProtection="1">
      <alignment horizontal="center" vertical="center"/>
      <protection locked="0"/>
    </xf>
    <xf numFmtId="0" fontId="2" fillId="58" borderId="19" xfId="74" applyNumberFormat="1" applyFont="1" applyFill="1" applyBorder="1" applyAlignment="1" applyProtection="1">
      <alignment horizontal="right" vertical="center"/>
      <protection hidden="1"/>
    </xf>
    <xf numFmtId="181" fontId="2" fillId="58" borderId="19" xfId="74" applyNumberFormat="1" applyFont="1" applyFill="1" applyBorder="1" applyAlignment="1" applyProtection="1">
      <alignment horizontal="left" vertical="center" wrapText="1"/>
      <protection hidden="1"/>
    </xf>
    <xf numFmtId="180" fontId="20" fillId="58" borderId="19" xfId="74" applyNumberFormat="1" applyFont="1" applyFill="1" applyBorder="1" applyAlignment="1" applyProtection="1">
      <alignment horizontal="center" vertical="center"/>
      <protection locked="0"/>
    </xf>
    <xf numFmtId="180" fontId="3" fillId="58" borderId="19" xfId="74" applyNumberFormat="1" applyFont="1" applyFill="1" applyBorder="1" applyAlignment="1" applyProtection="1">
      <alignment horizontal="center" vertical="center"/>
      <protection locked="0"/>
    </xf>
    <xf numFmtId="181" fontId="2" fillId="58" borderId="19" xfId="74" applyNumberFormat="1" applyFont="1" applyFill="1" applyBorder="1" applyAlignment="1" applyProtection="1">
      <alignment horizontal="left" vertical="center" wrapText="1"/>
      <protection hidden="1"/>
    </xf>
    <xf numFmtId="180" fontId="2" fillId="58" borderId="19" xfId="74" applyNumberFormat="1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vertical="center"/>
      <protection hidden="1"/>
    </xf>
    <xf numFmtId="180" fontId="2" fillId="56" borderId="19" xfId="74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 horizontal="right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00" zoomScalePageLayoutView="0" workbookViewId="0" topLeftCell="A10">
      <selection activeCell="H73" sqref="H1:N16384"/>
    </sheetView>
  </sheetViews>
  <sheetFormatPr defaultColWidth="9.140625" defaultRowHeight="12.75"/>
  <cols>
    <col min="1" max="1" width="4.8515625" style="8" customWidth="1"/>
    <col min="2" max="2" width="53.7109375" style="8" bestFit="1" customWidth="1"/>
    <col min="3" max="3" width="10.8515625" style="8" bestFit="1" customWidth="1"/>
    <col min="4" max="4" width="9.140625" style="8" bestFit="1" customWidth="1"/>
    <col min="5" max="7" width="9.7109375" style="8" bestFit="1" customWidth="1"/>
    <col min="8" max="16384" width="9.140625" style="8" customWidth="1"/>
  </cols>
  <sheetData>
    <row r="1" spans="1:7" ht="16.5">
      <c r="A1" s="55"/>
      <c r="B1" s="56"/>
      <c r="C1" s="56"/>
      <c r="D1" s="56"/>
      <c r="E1" s="62" t="s">
        <v>90</v>
      </c>
      <c r="F1" s="62"/>
      <c r="G1" s="55"/>
    </row>
    <row r="2" spans="1:7" ht="15">
      <c r="A2" s="55"/>
      <c r="B2" s="56"/>
      <c r="C2" s="56"/>
      <c r="D2" s="56"/>
      <c r="E2" s="57"/>
      <c r="F2" s="57"/>
      <c r="G2" s="55"/>
    </row>
    <row r="3" spans="1:7" ht="15">
      <c r="A3" s="63" t="s">
        <v>91</v>
      </c>
      <c r="B3" s="63"/>
      <c r="C3" s="63"/>
      <c r="D3" s="63"/>
      <c r="E3" s="63"/>
      <c r="F3" s="63"/>
      <c r="G3" s="63"/>
    </row>
    <row r="4" spans="1:7" ht="15">
      <c r="A4" s="63"/>
      <c r="B4" s="63"/>
      <c r="C4" s="63"/>
      <c r="D4" s="63"/>
      <c r="E4" s="63"/>
      <c r="F4" s="63"/>
      <c r="G4" s="63"/>
    </row>
    <row r="5" spans="1:7" ht="19.5">
      <c r="A5" s="54"/>
      <c r="B5" s="54"/>
      <c r="C5" s="54"/>
      <c r="D5" s="54"/>
      <c r="E5" s="54"/>
      <c r="F5" s="54"/>
      <c r="G5" s="54"/>
    </row>
    <row r="6" spans="1:7" ht="19.5">
      <c r="A6" s="54"/>
      <c r="B6" s="54"/>
      <c r="C6" s="54"/>
      <c r="D6" s="54"/>
      <c r="E6" s="54"/>
      <c r="F6" s="54"/>
      <c r="G6" s="54"/>
    </row>
    <row r="7" spans="1:7" ht="19.5">
      <c r="A7" s="61" t="s">
        <v>78</v>
      </c>
      <c r="B7" s="61"/>
      <c r="C7" s="61"/>
      <c r="D7" s="61"/>
      <c r="E7" s="61"/>
      <c r="F7" s="61"/>
      <c r="G7" s="61"/>
    </row>
    <row r="8" spans="1:7" s="2" customFormat="1" ht="19.5">
      <c r="A8" s="60" t="s">
        <v>89</v>
      </c>
      <c r="B8" s="60"/>
      <c r="C8" s="60"/>
      <c r="D8" s="60"/>
      <c r="E8" s="60"/>
      <c r="F8" s="60"/>
      <c r="G8" s="60"/>
    </row>
    <row r="9" spans="1:7" ht="20.25" customHeight="1">
      <c r="A9" s="58" t="s">
        <v>79</v>
      </c>
      <c r="B9" s="59"/>
      <c r="C9" s="59"/>
      <c r="D9" s="59"/>
      <c r="E9" s="59"/>
      <c r="F9" s="59"/>
      <c r="G9" s="59"/>
    </row>
    <row r="10" spans="1:2" s="2" customFormat="1" ht="18">
      <c r="A10" s="26"/>
      <c r="B10" s="26"/>
    </row>
    <row r="11" spans="1:7" s="2" customFormat="1" ht="37.5" customHeight="1">
      <c r="A11" s="27"/>
      <c r="B11" s="28" t="s">
        <v>24</v>
      </c>
      <c r="C11" s="32" t="s">
        <v>73</v>
      </c>
      <c r="D11" s="32" t="s">
        <v>84</v>
      </c>
      <c r="E11" s="32" t="s">
        <v>85</v>
      </c>
      <c r="F11" s="32" t="s">
        <v>86</v>
      </c>
      <c r="G11" s="32" t="s">
        <v>87</v>
      </c>
    </row>
    <row r="12" spans="1:7" s="2" customFormat="1" ht="36">
      <c r="A12" s="10" t="s">
        <v>0</v>
      </c>
      <c r="B12" s="11" t="s">
        <v>25</v>
      </c>
      <c r="C12" s="21">
        <v>947.96</v>
      </c>
      <c r="D12" s="21">
        <v>947.96</v>
      </c>
      <c r="E12" s="21">
        <v>947.96</v>
      </c>
      <c r="F12" s="21">
        <v>947.96</v>
      </c>
      <c r="G12" s="21">
        <v>947.96</v>
      </c>
    </row>
    <row r="13" spans="1:7" s="2" customFormat="1" ht="36">
      <c r="A13" s="10" t="s">
        <v>5</v>
      </c>
      <c r="B13" s="11" t="s">
        <v>58</v>
      </c>
      <c r="C13" s="41">
        <f>SUM(C14,C25:C37)</f>
        <v>23372.79056</v>
      </c>
      <c r="D13" s="41">
        <f>SUM(D14,D25:D37)</f>
        <v>4522.7</v>
      </c>
      <c r="E13" s="41">
        <f>SUM(E14,E25:E37)</f>
        <v>9961.9</v>
      </c>
      <c r="F13" s="41">
        <f>SUM(F14,F25:F37)</f>
        <v>15530.399999999998</v>
      </c>
      <c r="G13" s="41">
        <f>SUM(G14,G25:G37)</f>
        <v>23372.79056</v>
      </c>
    </row>
    <row r="14" spans="1:7" s="2" customFormat="1" ht="17.25" customHeight="1">
      <c r="A14" s="5">
        <v>1</v>
      </c>
      <c r="B14" s="6" t="s">
        <v>61</v>
      </c>
      <c r="C14" s="42">
        <f>C15+C16+C17+C19+C22+C18</f>
        <v>23372.79056</v>
      </c>
      <c r="D14" s="42">
        <f>D15+D16+D17+D19+D22+D18</f>
        <v>4522.7</v>
      </c>
      <c r="E14" s="42">
        <f>E15+E16+E17+E19+E22+E18</f>
        <v>9961.9</v>
      </c>
      <c r="F14" s="42">
        <f>F15+F16+F17+F19+F22+F18</f>
        <v>15530.399999999998</v>
      </c>
      <c r="G14" s="42">
        <f>G15+G16+G17+G19+G22+G18</f>
        <v>23372.79056</v>
      </c>
    </row>
    <row r="15" spans="1:7" s="2" customFormat="1" ht="17.25" customHeight="1">
      <c r="A15" s="5"/>
      <c r="B15" s="6" t="s">
        <v>74</v>
      </c>
      <c r="C15" s="22">
        <v>10804.705937777777</v>
      </c>
      <c r="D15" s="22">
        <v>2031.3</v>
      </c>
      <c r="E15" s="22">
        <v>4570.4</v>
      </c>
      <c r="F15" s="22">
        <v>7098.7</v>
      </c>
      <c r="G15" s="22">
        <f>C15</f>
        <v>10804.705937777777</v>
      </c>
    </row>
    <row r="16" spans="1:7" s="2" customFormat="1" ht="17.25" customHeight="1">
      <c r="A16" s="5"/>
      <c r="B16" s="6" t="s">
        <v>75</v>
      </c>
      <c r="C16" s="22">
        <v>9609.6928</v>
      </c>
      <c r="D16" s="22">
        <v>1825.8</v>
      </c>
      <c r="E16" s="22">
        <v>3930.4</v>
      </c>
      <c r="F16" s="22">
        <v>6390.4</v>
      </c>
      <c r="G16" s="22">
        <f>C16</f>
        <v>9609.6928</v>
      </c>
    </row>
    <row r="17" spans="1:7" s="2" customFormat="1" ht="17.25" customHeight="1">
      <c r="A17" s="5"/>
      <c r="B17" s="6" t="s">
        <v>76</v>
      </c>
      <c r="C17" s="22">
        <v>2958.3918222222237</v>
      </c>
      <c r="D17" s="22">
        <v>665.6</v>
      </c>
      <c r="E17" s="22">
        <v>1461.1</v>
      </c>
      <c r="F17" s="22">
        <v>2041.3</v>
      </c>
      <c r="G17" s="22">
        <f>C17</f>
        <v>2958.3918222222237</v>
      </c>
    </row>
    <row r="18" spans="1:7" s="2" customFormat="1" ht="17.25" customHeight="1">
      <c r="A18" s="5"/>
      <c r="B18" s="6" t="s">
        <v>77</v>
      </c>
      <c r="C18" s="22"/>
      <c r="D18" s="22"/>
      <c r="E18" s="22"/>
      <c r="F18" s="22"/>
      <c r="G18" s="22"/>
    </row>
    <row r="19" spans="1:7" s="9" customFormat="1" ht="17.25" customHeight="1">
      <c r="A19" s="7">
        <v>1.1</v>
      </c>
      <c r="B19" s="33" t="s">
        <v>48</v>
      </c>
      <c r="C19" s="43">
        <f>C20+C21</f>
        <v>0</v>
      </c>
      <c r="D19" s="43">
        <f>D20+D21</f>
        <v>0</v>
      </c>
      <c r="E19" s="43">
        <f>E20+E21</f>
        <v>0</v>
      </c>
      <c r="F19" s="43">
        <f>F20+F21</f>
        <v>0</v>
      </c>
      <c r="G19" s="43">
        <f>G20+G21</f>
        <v>0</v>
      </c>
    </row>
    <row r="20" spans="1:7" s="9" customFormat="1" ht="17.25" customHeight="1">
      <c r="A20" s="7"/>
      <c r="B20" s="6" t="s">
        <v>74</v>
      </c>
      <c r="C20" s="24"/>
      <c r="D20" s="24"/>
      <c r="E20" s="24"/>
      <c r="F20" s="24"/>
      <c r="G20" s="24"/>
    </row>
    <row r="21" spans="1:7" s="9" customFormat="1" ht="17.25" customHeight="1">
      <c r="A21" s="7"/>
      <c r="B21" s="6" t="s">
        <v>75</v>
      </c>
      <c r="C21" s="24"/>
      <c r="D21" s="24"/>
      <c r="E21" s="24"/>
      <c r="F21" s="24"/>
      <c r="G21" s="24"/>
    </row>
    <row r="22" spans="1:7" s="9" customFormat="1" ht="17.25" customHeight="1">
      <c r="A22" s="7">
        <v>1.2</v>
      </c>
      <c r="B22" s="33" t="s">
        <v>64</v>
      </c>
      <c r="C22" s="43">
        <f>C23+C24</f>
        <v>0</v>
      </c>
      <c r="D22" s="43">
        <f>D23+D24</f>
        <v>0</v>
      </c>
      <c r="E22" s="43">
        <f>E23+E24</f>
        <v>0</v>
      </c>
      <c r="F22" s="43">
        <f>F23+F24</f>
        <v>0</v>
      </c>
      <c r="G22" s="43">
        <f>G23+G24</f>
        <v>0</v>
      </c>
    </row>
    <row r="23" spans="1:7" s="9" customFormat="1" ht="17.25" customHeight="1">
      <c r="A23" s="7"/>
      <c r="B23" s="6" t="s">
        <v>75</v>
      </c>
      <c r="C23" s="24"/>
      <c r="D23" s="24"/>
      <c r="E23" s="24"/>
      <c r="F23" s="24"/>
      <c r="G23" s="24"/>
    </row>
    <row r="24" spans="1:7" s="9" customFormat="1" ht="17.25" customHeight="1">
      <c r="A24" s="7"/>
      <c r="B24" s="6" t="s">
        <v>76</v>
      </c>
      <c r="C24" s="24"/>
      <c r="D24" s="24"/>
      <c r="E24" s="24"/>
      <c r="F24" s="24"/>
      <c r="G24" s="24"/>
    </row>
    <row r="25" spans="1:7" s="2" customFormat="1" ht="17.25" customHeight="1">
      <c r="A25" s="5">
        <v>2</v>
      </c>
      <c r="B25" s="1" t="s">
        <v>1</v>
      </c>
      <c r="C25" s="22"/>
      <c r="D25" s="22"/>
      <c r="E25" s="22"/>
      <c r="F25" s="22"/>
      <c r="G25" s="22"/>
    </row>
    <row r="26" spans="1:7" s="2" customFormat="1" ht="17.25" customHeight="1">
      <c r="A26" s="5">
        <v>3</v>
      </c>
      <c r="B26" s="1" t="s">
        <v>49</v>
      </c>
      <c r="C26" s="22"/>
      <c r="D26" s="22"/>
      <c r="E26" s="22"/>
      <c r="F26" s="22"/>
      <c r="G26" s="22"/>
    </row>
    <row r="27" spans="1:7" s="2" customFormat="1" ht="17.25" customHeight="1">
      <c r="A27" s="5">
        <v>4</v>
      </c>
      <c r="B27" s="1" t="s">
        <v>50</v>
      </c>
      <c r="C27" s="22"/>
      <c r="D27" s="22"/>
      <c r="E27" s="22"/>
      <c r="F27" s="22"/>
      <c r="G27" s="22"/>
    </row>
    <row r="28" spans="1:7" s="2" customFormat="1" ht="17.25" customHeight="1">
      <c r="A28" s="5">
        <v>5</v>
      </c>
      <c r="B28" s="31" t="s">
        <v>46</v>
      </c>
      <c r="C28" s="22"/>
      <c r="D28" s="22"/>
      <c r="E28" s="22"/>
      <c r="F28" s="22"/>
      <c r="G28" s="22"/>
    </row>
    <row r="29" spans="1:7" s="2" customFormat="1" ht="17.25" customHeight="1">
      <c r="A29" s="5">
        <v>6</v>
      </c>
      <c r="B29" s="1" t="s">
        <v>66</v>
      </c>
      <c r="C29" s="22"/>
      <c r="D29" s="22"/>
      <c r="E29" s="22"/>
      <c r="F29" s="22"/>
      <c r="G29" s="22"/>
    </row>
    <row r="30" spans="1:7" s="2" customFormat="1" ht="17.25" customHeight="1">
      <c r="A30" s="5">
        <v>7</v>
      </c>
      <c r="B30" s="1" t="s">
        <v>2</v>
      </c>
      <c r="C30" s="22"/>
      <c r="D30" s="22"/>
      <c r="E30" s="22"/>
      <c r="F30" s="22"/>
      <c r="G30" s="22"/>
    </row>
    <row r="31" spans="1:7" s="2" customFormat="1" ht="17.25" customHeight="1">
      <c r="A31" s="5">
        <v>8</v>
      </c>
      <c r="B31" s="31" t="s">
        <v>3</v>
      </c>
      <c r="C31" s="22"/>
      <c r="D31" s="22"/>
      <c r="E31" s="22"/>
      <c r="F31" s="22"/>
      <c r="G31" s="22"/>
    </row>
    <row r="32" spans="1:7" s="2" customFormat="1" ht="17.25" customHeight="1">
      <c r="A32" s="5">
        <v>9</v>
      </c>
      <c r="B32" s="12" t="s">
        <v>26</v>
      </c>
      <c r="C32" s="22"/>
      <c r="D32" s="22"/>
      <c r="E32" s="22"/>
      <c r="F32" s="22"/>
      <c r="G32" s="22"/>
    </row>
    <row r="33" spans="1:7" s="2" customFormat="1" ht="17.25" customHeight="1">
      <c r="A33" s="5">
        <v>10</v>
      </c>
      <c r="B33" s="12" t="s">
        <v>4</v>
      </c>
      <c r="C33" s="22"/>
      <c r="D33" s="22"/>
      <c r="E33" s="22"/>
      <c r="F33" s="22"/>
      <c r="G33" s="22"/>
    </row>
    <row r="34" spans="1:7" s="2" customFormat="1" ht="17.25" customHeight="1">
      <c r="A34" s="5">
        <v>11</v>
      </c>
      <c r="B34" s="23" t="s">
        <v>88</v>
      </c>
      <c r="C34" s="22"/>
      <c r="D34" s="22"/>
      <c r="E34" s="22"/>
      <c r="F34" s="22"/>
      <c r="G34" s="22"/>
    </row>
    <row r="35" spans="1:7" s="2" customFormat="1" ht="17.25" customHeight="1">
      <c r="A35" s="5">
        <v>12</v>
      </c>
      <c r="B35" s="23"/>
      <c r="C35" s="22"/>
      <c r="D35" s="22"/>
      <c r="E35" s="22"/>
      <c r="F35" s="22"/>
      <c r="G35" s="22"/>
    </row>
    <row r="36" spans="1:7" s="2" customFormat="1" ht="17.25" customHeight="1">
      <c r="A36" s="5">
        <v>13</v>
      </c>
      <c r="B36" s="23"/>
      <c r="C36" s="22"/>
      <c r="D36" s="22"/>
      <c r="E36" s="22"/>
      <c r="F36" s="22"/>
      <c r="G36" s="22"/>
    </row>
    <row r="37" spans="1:7" s="2" customFormat="1" ht="17.25" customHeight="1">
      <c r="A37" s="5">
        <v>14</v>
      </c>
      <c r="B37" s="12" t="s">
        <v>27</v>
      </c>
      <c r="C37" s="22"/>
      <c r="D37" s="22"/>
      <c r="E37" s="22"/>
      <c r="F37" s="22"/>
      <c r="G37" s="22"/>
    </row>
    <row r="38" spans="1:7" s="2" customFormat="1" ht="19.5">
      <c r="A38" s="5"/>
      <c r="B38" s="39" t="s">
        <v>80</v>
      </c>
      <c r="C38" s="53">
        <f>C12+C13</f>
        <v>24320.75056</v>
      </c>
      <c r="D38" s="53">
        <f>D12+D13</f>
        <v>5470.66</v>
      </c>
      <c r="E38" s="53">
        <f>E12+E13</f>
        <v>10909.86</v>
      </c>
      <c r="F38" s="53">
        <f>F12+F13</f>
        <v>16478.359999999997</v>
      </c>
      <c r="G38" s="53">
        <f>G12+G13</f>
        <v>24320.75056</v>
      </c>
    </row>
    <row r="39" spans="1:7" s="2" customFormat="1" ht="36">
      <c r="A39" s="10" t="s">
        <v>28</v>
      </c>
      <c r="B39" s="11" t="s">
        <v>29</v>
      </c>
      <c r="C39" s="41">
        <f>C40+C84</f>
        <v>24320.75</v>
      </c>
      <c r="D39" s="41">
        <f>D40+D84</f>
        <v>4706.130888064792</v>
      </c>
      <c r="E39" s="41">
        <f>E40+E84</f>
        <v>10365.933025545024</v>
      </c>
      <c r="F39" s="41">
        <f>F40+F84</f>
        <v>16160.279290229259</v>
      </c>
      <c r="G39" s="41">
        <f>G40+G84</f>
        <v>24320.75</v>
      </c>
    </row>
    <row r="40" spans="1:7" s="2" customFormat="1" ht="18">
      <c r="A40" s="46" t="s">
        <v>56</v>
      </c>
      <c r="B40" s="50" t="s">
        <v>59</v>
      </c>
      <c r="C40" s="51">
        <f>SUM(C41,C44:C49,C53:C78,C82:C83)</f>
        <v>24196.75</v>
      </c>
      <c r="D40" s="51">
        <f>SUM(D41,D44:D49,D53:D78,D82:D83)</f>
        <v>4682.136552770032</v>
      </c>
      <c r="E40" s="51">
        <f>SUM(E41,E44:E49,E53:E78,E82:E83)</f>
        <v>10313.082036362224</v>
      </c>
      <c r="F40" s="51">
        <f>SUM(F41,F44:F49,F53:F78,F82:F83)</f>
        <v>16077.885670296138</v>
      </c>
      <c r="G40" s="51">
        <f>SUM(G41,G44:G49,G53:G78,G82:G83)</f>
        <v>24196.75</v>
      </c>
    </row>
    <row r="41" spans="1:7" s="2" customFormat="1" ht="18" customHeight="1">
      <c r="A41" s="5">
        <v>1</v>
      </c>
      <c r="B41" s="23" t="s">
        <v>6</v>
      </c>
      <c r="C41" s="22">
        <v>22400.75</v>
      </c>
      <c r="D41" s="22">
        <v>4334.605696403993</v>
      </c>
      <c r="E41" s="22">
        <v>9547.595128521025</v>
      </c>
      <c r="F41" s="22">
        <v>14884.50711061966</v>
      </c>
      <c r="G41" s="22">
        <v>22400.75</v>
      </c>
    </row>
    <row r="42" spans="1:7" s="2" customFormat="1" ht="18" customHeight="1">
      <c r="A42" s="18">
        <v>1.1</v>
      </c>
      <c r="B42" s="13" t="s">
        <v>51</v>
      </c>
      <c r="C42" s="22"/>
      <c r="D42" s="22"/>
      <c r="E42" s="22"/>
      <c r="F42" s="22"/>
      <c r="G42" s="22"/>
    </row>
    <row r="43" spans="1:7" s="2" customFormat="1" ht="18" customHeight="1">
      <c r="A43" s="18">
        <v>1.2</v>
      </c>
      <c r="B43" s="13" t="s">
        <v>7</v>
      </c>
      <c r="C43" s="24"/>
      <c r="D43" s="22"/>
      <c r="E43" s="22"/>
      <c r="F43" s="22"/>
      <c r="G43" s="22"/>
    </row>
    <row r="44" spans="1:7" s="2" customFormat="1" ht="18" customHeight="1">
      <c r="A44" s="5">
        <v>2</v>
      </c>
      <c r="B44" s="1" t="s">
        <v>9</v>
      </c>
      <c r="C44" s="22">
        <v>1200</v>
      </c>
      <c r="D44" s="22">
        <v>232.203244788</v>
      </c>
      <c r="E44" s="22">
        <v>511.46118564</v>
      </c>
      <c r="F44" s="22">
        <v>797.357612256</v>
      </c>
      <c r="G44" s="22">
        <v>1200</v>
      </c>
    </row>
    <row r="45" spans="1:7" s="2" customFormat="1" ht="18" customHeight="1">
      <c r="A45" s="5">
        <v>3</v>
      </c>
      <c r="B45" s="34" t="s">
        <v>8</v>
      </c>
      <c r="C45" s="22">
        <v>120</v>
      </c>
      <c r="D45" s="22">
        <v>23.2203244788</v>
      </c>
      <c r="E45" s="22">
        <v>51.146118564</v>
      </c>
      <c r="F45" s="22">
        <v>79.7357612256</v>
      </c>
      <c r="G45" s="22">
        <v>120</v>
      </c>
    </row>
    <row r="46" spans="1:7" s="2" customFormat="1" ht="18" customHeight="1">
      <c r="A46" s="5">
        <v>4</v>
      </c>
      <c r="B46" s="34" t="s">
        <v>11</v>
      </c>
      <c r="C46" s="22"/>
      <c r="D46" s="22"/>
      <c r="E46" s="22"/>
      <c r="F46" s="22"/>
      <c r="G46" s="22"/>
    </row>
    <row r="47" spans="1:7" s="2" customFormat="1" ht="18" customHeight="1">
      <c r="A47" s="5">
        <v>5</v>
      </c>
      <c r="B47" s="1" t="s">
        <v>12</v>
      </c>
      <c r="C47" s="22">
        <v>26</v>
      </c>
      <c r="D47" s="22">
        <v>5.03107030374</v>
      </c>
      <c r="E47" s="22">
        <v>11.0816590222</v>
      </c>
      <c r="F47" s="22">
        <v>17.27608159888</v>
      </c>
      <c r="G47" s="22">
        <v>26</v>
      </c>
    </row>
    <row r="48" spans="1:7" s="2" customFormat="1" ht="16.5" customHeight="1">
      <c r="A48" s="5">
        <v>6</v>
      </c>
      <c r="B48" s="1" t="s">
        <v>13</v>
      </c>
      <c r="C48" s="22">
        <v>27</v>
      </c>
      <c r="D48" s="22">
        <v>5.22457300773</v>
      </c>
      <c r="E48" s="22">
        <v>11.5078766769</v>
      </c>
      <c r="F48" s="22">
        <v>17.94054627576</v>
      </c>
      <c r="G48" s="22">
        <v>27</v>
      </c>
    </row>
    <row r="49" spans="1:7" s="2" customFormat="1" ht="18">
      <c r="A49" s="5">
        <v>7</v>
      </c>
      <c r="B49" s="34" t="s">
        <v>14</v>
      </c>
      <c r="C49" s="44">
        <f>SUM(C50:C52)</f>
        <v>0</v>
      </c>
      <c r="D49" s="44">
        <f>SUM(D50:D52)</f>
        <v>0</v>
      </c>
      <c r="E49" s="44">
        <f>SUM(E50:E52)</f>
        <v>0</v>
      </c>
      <c r="F49" s="44">
        <f>SUM(F50:F52)</f>
        <v>0</v>
      </c>
      <c r="G49" s="44">
        <f>SUM(G50:G52)</f>
        <v>0</v>
      </c>
    </row>
    <row r="50" spans="1:7" s="2" customFormat="1" ht="18">
      <c r="A50" s="18">
        <v>7.1</v>
      </c>
      <c r="B50" s="35" t="s">
        <v>15</v>
      </c>
      <c r="C50" s="22"/>
      <c r="D50" s="22"/>
      <c r="E50" s="22"/>
      <c r="F50" s="22"/>
      <c r="G50" s="22"/>
    </row>
    <row r="51" spans="1:7" s="3" customFormat="1" ht="18">
      <c r="A51" s="18">
        <v>7.2</v>
      </c>
      <c r="B51" s="36" t="s">
        <v>16</v>
      </c>
      <c r="C51" s="24"/>
      <c r="D51" s="24"/>
      <c r="E51" s="24"/>
      <c r="F51" s="24"/>
      <c r="G51" s="24"/>
    </row>
    <row r="52" spans="1:7" s="2" customFormat="1" ht="18">
      <c r="A52" s="18">
        <v>7.3</v>
      </c>
      <c r="B52" s="36" t="s">
        <v>17</v>
      </c>
      <c r="C52" s="24"/>
      <c r="D52" s="24"/>
      <c r="E52" s="24"/>
      <c r="F52" s="24"/>
      <c r="G52" s="24"/>
    </row>
    <row r="53" spans="1:7" s="2" customFormat="1" ht="18" customHeight="1">
      <c r="A53" s="5">
        <v>8</v>
      </c>
      <c r="B53" s="14" t="s">
        <v>52</v>
      </c>
      <c r="C53" s="24"/>
      <c r="D53" s="24"/>
      <c r="E53" s="24"/>
      <c r="F53" s="24"/>
      <c r="G53" s="24"/>
    </row>
    <row r="54" spans="1:7" s="2" customFormat="1" ht="18" customHeight="1">
      <c r="A54" s="5">
        <v>9</v>
      </c>
      <c r="B54" s="14" t="s">
        <v>18</v>
      </c>
      <c r="C54" s="22"/>
      <c r="D54" s="22"/>
      <c r="E54" s="22"/>
      <c r="F54" s="22"/>
      <c r="G54" s="22"/>
    </row>
    <row r="55" spans="1:7" s="2" customFormat="1" ht="18" customHeight="1">
      <c r="A55" s="5">
        <v>10</v>
      </c>
      <c r="B55" s="14" t="s">
        <v>22</v>
      </c>
      <c r="C55" s="22">
        <v>70</v>
      </c>
      <c r="D55" s="22">
        <v>13.5451892793</v>
      </c>
      <c r="E55" s="22">
        <v>29.835235829000002</v>
      </c>
      <c r="F55" s="22">
        <v>46.5125273816</v>
      </c>
      <c r="G55" s="22">
        <v>70</v>
      </c>
    </row>
    <row r="56" spans="1:7" s="2" customFormat="1" ht="18" customHeight="1">
      <c r="A56" s="5">
        <v>11</v>
      </c>
      <c r="B56" s="14" t="s">
        <v>19</v>
      </c>
      <c r="C56" s="22">
        <v>70</v>
      </c>
      <c r="D56" s="22">
        <v>13.5451892793</v>
      </c>
      <c r="E56" s="22">
        <v>29.835235829000002</v>
      </c>
      <c r="F56" s="22">
        <v>46.5125273816</v>
      </c>
      <c r="G56" s="22">
        <v>70</v>
      </c>
    </row>
    <row r="57" spans="1:7" s="2" customFormat="1" ht="18" customHeight="1">
      <c r="A57" s="5">
        <v>12</v>
      </c>
      <c r="B57" s="14" t="s">
        <v>23</v>
      </c>
      <c r="C57" s="22">
        <v>70</v>
      </c>
      <c r="D57" s="22">
        <v>13.5451892793</v>
      </c>
      <c r="E57" s="22">
        <v>29.835235829000002</v>
      </c>
      <c r="F57" s="22">
        <v>46.5125273816</v>
      </c>
      <c r="G57" s="22">
        <v>70</v>
      </c>
    </row>
    <row r="58" spans="1:7" s="2" customFormat="1" ht="18" customHeight="1">
      <c r="A58" s="5">
        <v>13</v>
      </c>
      <c r="B58" s="14" t="s">
        <v>43</v>
      </c>
      <c r="C58" s="22"/>
      <c r="D58" s="22"/>
      <c r="E58" s="22"/>
      <c r="F58" s="22"/>
      <c r="G58" s="22"/>
    </row>
    <row r="59" spans="1:7" s="2" customFormat="1" ht="18" customHeight="1">
      <c r="A59" s="5">
        <v>14</v>
      </c>
      <c r="B59" s="14" t="s">
        <v>10</v>
      </c>
      <c r="C59" s="22"/>
      <c r="D59" s="22"/>
      <c r="E59" s="22"/>
      <c r="F59" s="22"/>
      <c r="G59" s="22"/>
    </row>
    <row r="60" spans="1:7" s="2" customFormat="1" ht="18" customHeight="1">
      <c r="A60" s="5">
        <v>15</v>
      </c>
      <c r="B60" s="14" t="s">
        <v>53</v>
      </c>
      <c r="C60" s="22"/>
      <c r="D60" s="22"/>
      <c r="E60" s="22"/>
      <c r="F60" s="22"/>
      <c r="G60" s="22"/>
    </row>
    <row r="61" spans="1:7" s="2" customFormat="1" ht="18" customHeight="1">
      <c r="A61" s="5">
        <v>16</v>
      </c>
      <c r="B61" s="14" t="s">
        <v>20</v>
      </c>
      <c r="C61" s="22"/>
      <c r="D61" s="22"/>
      <c r="E61" s="22"/>
      <c r="F61" s="22"/>
      <c r="G61" s="22"/>
    </row>
    <row r="62" spans="1:7" s="2" customFormat="1" ht="18" customHeight="1">
      <c r="A62" s="5">
        <v>17</v>
      </c>
      <c r="B62" s="14" t="s">
        <v>21</v>
      </c>
      <c r="C62" s="22">
        <v>60</v>
      </c>
      <c r="D62" s="22">
        <v>11.6101622394</v>
      </c>
      <c r="E62" s="22">
        <v>25.573059282</v>
      </c>
      <c r="F62" s="22">
        <v>39.8678806128</v>
      </c>
      <c r="G62" s="22">
        <v>60</v>
      </c>
    </row>
    <row r="63" spans="1:7" s="2" customFormat="1" ht="18" customHeight="1">
      <c r="A63" s="5">
        <v>18</v>
      </c>
      <c r="B63" s="14" t="s">
        <v>72</v>
      </c>
      <c r="C63" s="22">
        <v>50</v>
      </c>
      <c r="D63" s="22">
        <v>9.6751351995</v>
      </c>
      <c r="E63" s="22">
        <v>21.310882735</v>
      </c>
      <c r="F63" s="22">
        <v>33.223233844</v>
      </c>
      <c r="G63" s="22">
        <v>50</v>
      </c>
    </row>
    <row r="64" spans="1:7" s="2" customFormat="1" ht="18" customHeight="1">
      <c r="A64" s="5">
        <v>19</v>
      </c>
      <c r="B64" s="14" t="s">
        <v>47</v>
      </c>
      <c r="C64" s="22"/>
      <c r="D64" s="22"/>
      <c r="E64" s="22"/>
      <c r="F64" s="22"/>
      <c r="G64" s="22"/>
    </row>
    <row r="65" spans="1:7" s="2" customFormat="1" ht="18" customHeight="1">
      <c r="A65" s="5">
        <v>20</v>
      </c>
      <c r="B65" s="14" t="s">
        <v>38</v>
      </c>
      <c r="C65" s="22"/>
      <c r="D65" s="22"/>
      <c r="E65" s="22"/>
      <c r="F65" s="22"/>
      <c r="G65" s="22"/>
    </row>
    <row r="66" spans="1:7" s="2" customFormat="1" ht="18" customHeight="1">
      <c r="A66" s="5">
        <v>21</v>
      </c>
      <c r="B66" s="14" t="s">
        <v>40</v>
      </c>
      <c r="C66" s="22">
        <v>70</v>
      </c>
      <c r="D66" s="22">
        <v>13.5451892793</v>
      </c>
      <c r="E66" s="22">
        <v>29.835235829000002</v>
      </c>
      <c r="F66" s="22">
        <v>46.5125273816</v>
      </c>
      <c r="G66" s="22">
        <v>70</v>
      </c>
    </row>
    <row r="67" spans="1:7" s="2" customFormat="1" ht="18" customHeight="1">
      <c r="A67" s="5">
        <v>22</v>
      </c>
      <c r="B67" s="14" t="s">
        <v>39</v>
      </c>
      <c r="C67" s="22">
        <v>3</v>
      </c>
      <c r="D67" s="22">
        <v>0.58050811197</v>
      </c>
      <c r="E67" s="22">
        <v>1.2786529641</v>
      </c>
      <c r="F67" s="22">
        <v>1.99339403064</v>
      </c>
      <c r="G67" s="22">
        <v>3</v>
      </c>
    </row>
    <row r="68" spans="1:7" s="2" customFormat="1" ht="18" customHeight="1">
      <c r="A68" s="5">
        <v>23</v>
      </c>
      <c r="B68" s="14" t="s">
        <v>41</v>
      </c>
      <c r="C68" s="22">
        <v>30</v>
      </c>
      <c r="D68" s="22">
        <v>5.8050811197</v>
      </c>
      <c r="E68" s="22">
        <v>12.786529641</v>
      </c>
      <c r="F68" s="22">
        <v>19.9339403064</v>
      </c>
      <c r="G68" s="22">
        <v>30</v>
      </c>
    </row>
    <row r="69" spans="1:7" s="2" customFormat="1" ht="18" customHeight="1">
      <c r="A69" s="5">
        <v>24</v>
      </c>
      <c r="B69" s="14" t="s">
        <v>42</v>
      </c>
      <c r="C69" s="22"/>
      <c r="D69" s="22"/>
      <c r="E69" s="22"/>
      <c r="F69" s="22"/>
      <c r="G69" s="22"/>
    </row>
    <row r="70" spans="1:7" s="2" customFormat="1" ht="18" customHeight="1">
      <c r="A70" s="5">
        <v>25</v>
      </c>
      <c r="B70" s="14" t="s">
        <v>67</v>
      </c>
      <c r="C70" s="22"/>
      <c r="D70" s="22"/>
      <c r="E70" s="22"/>
      <c r="F70" s="22"/>
      <c r="G70" s="22"/>
    </row>
    <row r="71" spans="1:7" s="2" customFormat="1" ht="18" customHeight="1">
      <c r="A71" s="5">
        <v>26</v>
      </c>
      <c r="B71" s="14" t="s">
        <v>68</v>
      </c>
      <c r="C71" s="22"/>
      <c r="D71" s="22"/>
      <c r="E71" s="22"/>
      <c r="F71" s="22"/>
      <c r="G71" s="22"/>
    </row>
    <row r="72" spans="1:7" s="2" customFormat="1" ht="18" customHeight="1">
      <c r="A72" s="5">
        <v>27</v>
      </c>
      <c r="B72" s="14" t="s">
        <v>65</v>
      </c>
      <c r="C72" s="22"/>
      <c r="D72" s="22"/>
      <c r="E72" s="22"/>
      <c r="F72" s="22"/>
      <c r="G72" s="22"/>
    </row>
    <row r="73" spans="1:7" s="2" customFormat="1" ht="18" customHeight="1">
      <c r="A73" s="5">
        <v>28</v>
      </c>
      <c r="B73" s="6"/>
      <c r="C73" s="22"/>
      <c r="D73" s="22"/>
      <c r="E73" s="22"/>
      <c r="F73" s="22"/>
      <c r="G73" s="22"/>
    </row>
    <row r="74" spans="1:7" s="2" customFormat="1" ht="18" customHeight="1">
      <c r="A74" s="5">
        <v>29</v>
      </c>
      <c r="B74" s="6"/>
      <c r="C74" s="22"/>
      <c r="D74" s="22"/>
      <c r="E74" s="22"/>
      <c r="F74" s="22"/>
      <c r="G74" s="22"/>
    </row>
    <row r="75" spans="1:7" s="2" customFormat="1" ht="18" customHeight="1">
      <c r="A75" s="5">
        <v>30</v>
      </c>
      <c r="B75" s="6"/>
      <c r="C75" s="22"/>
      <c r="D75" s="22"/>
      <c r="E75" s="22"/>
      <c r="F75" s="22"/>
      <c r="G75" s="22"/>
    </row>
    <row r="76" spans="1:7" s="2" customFormat="1" ht="18" customHeight="1">
      <c r="A76" s="5">
        <v>31</v>
      </c>
      <c r="B76" s="6"/>
      <c r="C76" s="22"/>
      <c r="D76" s="22"/>
      <c r="E76" s="22"/>
      <c r="F76" s="22"/>
      <c r="G76" s="22"/>
    </row>
    <row r="77" spans="1:7" s="2" customFormat="1" ht="18" customHeight="1">
      <c r="A77" s="5">
        <v>32</v>
      </c>
      <c r="B77" s="6"/>
      <c r="C77" s="22"/>
      <c r="D77" s="22"/>
      <c r="E77" s="22"/>
      <c r="F77" s="22"/>
      <c r="G77" s="22"/>
    </row>
    <row r="78" spans="1:7" s="2" customFormat="1" ht="18" customHeight="1">
      <c r="A78" s="5">
        <v>33</v>
      </c>
      <c r="B78" s="14" t="s">
        <v>30</v>
      </c>
      <c r="C78" s="44">
        <f>SUM(C79:C81)</f>
        <v>0</v>
      </c>
      <c r="D78" s="44">
        <f>SUM(D79:D81)</f>
        <v>0</v>
      </c>
      <c r="E78" s="44">
        <f>SUM(E79:E81)</f>
        <v>0</v>
      </c>
      <c r="F78" s="44">
        <f>SUM(F79:F81)</f>
        <v>0</v>
      </c>
      <c r="G78" s="44">
        <f>SUM(G79:G81)</f>
        <v>0</v>
      </c>
    </row>
    <row r="79" spans="1:7" s="2" customFormat="1" ht="18" customHeight="1">
      <c r="A79" s="19">
        <v>33.1</v>
      </c>
      <c r="B79" s="15" t="s">
        <v>31</v>
      </c>
      <c r="C79" s="22"/>
      <c r="D79" s="22"/>
      <c r="E79" s="22"/>
      <c r="F79" s="22"/>
      <c r="G79" s="22"/>
    </row>
    <row r="80" spans="1:7" s="2" customFormat="1" ht="18" customHeight="1">
      <c r="A80" s="19">
        <v>33.2</v>
      </c>
      <c r="B80" s="15" t="s">
        <v>44</v>
      </c>
      <c r="C80" s="22"/>
      <c r="D80" s="22"/>
      <c r="E80" s="22"/>
      <c r="F80" s="22"/>
      <c r="G80" s="22"/>
    </row>
    <row r="81" spans="1:7" s="2" customFormat="1" ht="18" customHeight="1">
      <c r="A81" s="19">
        <v>33.3</v>
      </c>
      <c r="B81" s="15" t="s">
        <v>54</v>
      </c>
      <c r="C81" s="22"/>
      <c r="D81" s="22"/>
      <c r="E81" s="22"/>
      <c r="F81" s="22"/>
      <c r="G81" s="22"/>
    </row>
    <row r="82" spans="1:7" s="2" customFormat="1" ht="18" customHeight="1">
      <c r="A82" s="20">
        <v>34</v>
      </c>
      <c r="B82" s="14" t="s">
        <v>32</v>
      </c>
      <c r="C82" s="22"/>
      <c r="D82" s="22"/>
      <c r="E82" s="22"/>
      <c r="F82" s="22"/>
      <c r="G82" s="22"/>
    </row>
    <row r="83" spans="1:7" s="2" customFormat="1" ht="18" customHeight="1">
      <c r="A83" s="20">
        <v>35</v>
      </c>
      <c r="B83" s="12" t="s">
        <v>33</v>
      </c>
      <c r="C83" s="22"/>
      <c r="D83" s="22"/>
      <c r="E83" s="22"/>
      <c r="F83" s="22"/>
      <c r="G83" s="22"/>
    </row>
    <row r="84" spans="1:7" s="2" customFormat="1" ht="18">
      <c r="A84" s="46" t="s">
        <v>57</v>
      </c>
      <c r="B84" s="50" t="s">
        <v>60</v>
      </c>
      <c r="C84" s="51">
        <f>+C85+C94</f>
        <v>124</v>
      </c>
      <c r="D84" s="51">
        <f>+D85+D94</f>
        <v>23.99433529476</v>
      </c>
      <c r="E84" s="51">
        <f>+E85+E94</f>
        <v>52.8509891828</v>
      </c>
      <c r="F84" s="51">
        <f>+F85+F94</f>
        <v>82.39361993312</v>
      </c>
      <c r="G84" s="51">
        <f>+G85+G94</f>
        <v>124</v>
      </c>
    </row>
    <row r="85" spans="1:7" s="2" customFormat="1" ht="18" customHeight="1">
      <c r="A85" s="20">
        <v>1</v>
      </c>
      <c r="B85" s="16" t="s">
        <v>34</v>
      </c>
      <c r="C85" s="44">
        <f>SUM(C86:C93)</f>
        <v>124</v>
      </c>
      <c r="D85" s="44">
        <f>SUM(D86:D93)</f>
        <v>23.99433529476</v>
      </c>
      <c r="E85" s="44">
        <f>SUM(E86:E93)</f>
        <v>52.8509891828</v>
      </c>
      <c r="F85" s="44">
        <f>SUM(F86:F93)</f>
        <v>82.39361993312</v>
      </c>
      <c r="G85" s="44">
        <f>SUM(G86:G93)</f>
        <v>124</v>
      </c>
    </row>
    <row r="86" spans="1:7" s="2" customFormat="1" ht="18" customHeight="1">
      <c r="A86" s="19">
        <v>1.1</v>
      </c>
      <c r="B86" s="38" t="s">
        <v>55</v>
      </c>
      <c r="C86" s="22"/>
      <c r="D86" s="22"/>
      <c r="E86" s="22"/>
      <c r="F86" s="22"/>
      <c r="G86" s="22"/>
    </row>
    <row r="87" spans="1:7" s="2" customFormat="1" ht="18" customHeight="1">
      <c r="A87" s="19">
        <v>1.2</v>
      </c>
      <c r="B87" s="38" t="s">
        <v>36</v>
      </c>
      <c r="C87" s="22"/>
      <c r="D87" s="22"/>
      <c r="E87" s="22"/>
      <c r="F87" s="22"/>
      <c r="G87" s="22"/>
    </row>
    <row r="88" spans="1:7" s="2" customFormat="1" ht="18" customHeight="1">
      <c r="A88" s="19">
        <v>1.3</v>
      </c>
      <c r="B88" s="38" t="s">
        <v>35</v>
      </c>
      <c r="C88" s="22"/>
      <c r="D88" s="22"/>
      <c r="E88" s="22"/>
      <c r="F88" s="22"/>
      <c r="G88" s="22"/>
    </row>
    <row r="89" spans="1:7" s="2" customFormat="1" ht="18" customHeight="1">
      <c r="A89" s="19">
        <v>1.4</v>
      </c>
      <c r="B89" s="38" t="s">
        <v>69</v>
      </c>
      <c r="C89" s="22">
        <v>100</v>
      </c>
      <c r="D89" s="22">
        <v>19.350270399</v>
      </c>
      <c r="E89" s="22">
        <v>42.62176547</v>
      </c>
      <c r="F89" s="22">
        <v>66.446467688</v>
      </c>
      <c r="G89" s="22">
        <v>100</v>
      </c>
    </row>
    <row r="90" spans="1:7" s="2" customFormat="1" ht="18" customHeight="1">
      <c r="A90" s="19">
        <v>1.5</v>
      </c>
      <c r="B90" s="38" t="s">
        <v>70</v>
      </c>
      <c r="C90" s="22">
        <v>24</v>
      </c>
      <c r="D90" s="22">
        <v>4.64406489576</v>
      </c>
      <c r="E90" s="22">
        <v>10.2292237128</v>
      </c>
      <c r="F90" s="22">
        <v>15.94715224512</v>
      </c>
      <c r="G90" s="22">
        <v>24</v>
      </c>
    </row>
    <row r="91" spans="1:7" s="2" customFormat="1" ht="18" customHeight="1">
      <c r="A91" s="19">
        <v>1.6</v>
      </c>
      <c r="B91" s="38" t="s">
        <v>71</v>
      </c>
      <c r="C91" s="22"/>
      <c r="D91" s="22"/>
      <c r="E91" s="22"/>
      <c r="F91" s="22"/>
      <c r="G91" s="22"/>
    </row>
    <row r="92" spans="1:7" s="2" customFormat="1" ht="18" customHeight="1">
      <c r="A92" s="19">
        <v>1.7</v>
      </c>
      <c r="B92" s="25"/>
      <c r="C92" s="24"/>
      <c r="D92" s="22"/>
      <c r="E92" s="22"/>
      <c r="F92" s="22"/>
      <c r="G92" s="22"/>
    </row>
    <row r="93" spans="1:7" s="2" customFormat="1" ht="18" customHeight="1">
      <c r="A93" s="19">
        <v>1.8</v>
      </c>
      <c r="B93" s="17"/>
      <c r="C93" s="22"/>
      <c r="D93" s="22"/>
      <c r="E93" s="22"/>
      <c r="F93" s="22"/>
      <c r="G93" s="22"/>
    </row>
    <row r="94" spans="1:7" s="2" customFormat="1" ht="23.25" customHeight="1">
      <c r="A94" s="20">
        <v>2</v>
      </c>
      <c r="B94" s="16" t="s">
        <v>37</v>
      </c>
      <c r="C94" s="44">
        <f>SUM(C95:C97)</f>
        <v>0</v>
      </c>
      <c r="D94" s="44">
        <f>SUM(D95:D97)</f>
        <v>0</v>
      </c>
      <c r="E94" s="44">
        <f>SUM(E95:E97)</f>
        <v>0</v>
      </c>
      <c r="F94" s="44">
        <f>SUM(F95:F97)</f>
        <v>0</v>
      </c>
      <c r="G94" s="44">
        <f>SUM(G95:G97)</f>
        <v>0</v>
      </c>
    </row>
    <row r="95" spans="1:7" s="2" customFormat="1" ht="18" customHeight="1">
      <c r="A95" s="19">
        <v>2.1</v>
      </c>
      <c r="B95" s="17" t="s">
        <v>63</v>
      </c>
      <c r="C95" s="22"/>
      <c r="D95" s="22"/>
      <c r="E95" s="22"/>
      <c r="F95" s="22"/>
      <c r="G95" s="22"/>
    </row>
    <row r="96" spans="1:7" s="2" customFormat="1" ht="18" customHeight="1">
      <c r="A96" s="19">
        <v>2.2</v>
      </c>
      <c r="B96" s="37" t="s">
        <v>62</v>
      </c>
      <c r="C96" s="22"/>
      <c r="D96" s="22"/>
      <c r="E96" s="22"/>
      <c r="F96" s="22"/>
      <c r="G96" s="22"/>
    </row>
    <row r="97" spans="1:7" s="2" customFormat="1" ht="18" customHeight="1">
      <c r="A97" s="19">
        <v>2.3</v>
      </c>
      <c r="B97" s="37" t="s">
        <v>45</v>
      </c>
      <c r="C97" s="22"/>
      <c r="D97" s="22"/>
      <c r="E97" s="22"/>
      <c r="F97" s="22"/>
      <c r="G97" s="22"/>
    </row>
    <row r="98" spans="1:7" s="2" customFormat="1" ht="36">
      <c r="A98" s="46" t="s">
        <v>81</v>
      </c>
      <c r="B98" s="47" t="s">
        <v>82</v>
      </c>
      <c r="C98" s="48">
        <v>0.0005600000004051253</v>
      </c>
      <c r="D98" s="49">
        <v>764.5291119352078</v>
      </c>
      <c r="E98" s="49">
        <v>543.9269744549765</v>
      </c>
      <c r="F98" s="49">
        <v>318.0807097707384</v>
      </c>
      <c r="G98" s="49">
        <v>0.0005600000004051253</v>
      </c>
    </row>
    <row r="99" spans="1:7" s="2" customFormat="1" ht="18" customHeight="1">
      <c r="A99" s="19"/>
      <c r="B99" s="40" t="s">
        <v>83</v>
      </c>
      <c r="C99" s="45">
        <f>C98+C39</f>
        <v>24320.75056</v>
      </c>
      <c r="D99" s="45">
        <f>D98+D39</f>
        <v>5470.66</v>
      </c>
      <c r="E99" s="45">
        <f>E98+E39</f>
        <v>10909.86</v>
      </c>
      <c r="F99" s="45">
        <f>F98+F39</f>
        <v>16478.359999999997</v>
      </c>
      <c r="G99" s="45">
        <f>G98+G39</f>
        <v>24320.75056</v>
      </c>
    </row>
    <row r="100" spans="1:7" s="2" customFormat="1" ht="12.75" customHeight="1">
      <c r="A100" s="29"/>
      <c r="B100" s="30"/>
      <c r="C100" s="4"/>
      <c r="D100" s="4"/>
      <c r="E100" s="4"/>
      <c r="F100" s="4"/>
      <c r="G100" s="4"/>
    </row>
    <row r="101" spans="3:7" ht="15">
      <c r="C101" s="52"/>
      <c r="D101" s="52"/>
      <c r="E101" s="52"/>
      <c r="F101" s="52"/>
      <c r="G101" s="52"/>
    </row>
  </sheetData>
  <sheetProtection formatCells="0" formatColumns="0" formatRows="0" insertColumns="0" insertRows="0" insertHyperlinks="0" deleteColumns="0" deleteRows="0" sort="0" autoFilter="0" pivotTables="0"/>
  <mergeCells count="5">
    <mergeCell ref="A9:G9"/>
    <mergeCell ref="A8:G8"/>
    <mergeCell ref="A7:G7"/>
    <mergeCell ref="E1:F1"/>
    <mergeCell ref="A3:G4"/>
  </mergeCells>
  <printOptions/>
  <pageMargins left="0.5905511811023623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2018-01-31T17:53:21Z</cp:lastPrinted>
  <dcterms:created xsi:type="dcterms:W3CDTF">1996-10-14T23:33:28Z</dcterms:created>
  <dcterms:modified xsi:type="dcterms:W3CDTF">2018-07-27T11:59:57Z</dcterms:modified>
  <cp:category/>
  <cp:version/>
  <cp:contentType/>
  <cp:contentStatus/>
</cp:coreProperties>
</file>