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<sst xmlns="http://schemas.openxmlformats.org/spreadsheetml/2006/main" count="98" uniqueCount="94">
  <si>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</si>
  <si>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</si>
  <si>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</si>
  <si>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</si>
  <si>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</si>
  <si>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</si>
  <si>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</si>
  <si>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</si>
  <si>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</si>
  <si>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</si>
  <si>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</si>
  <si>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</si>
  <si>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</si>
  <si>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</si>
  <si>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</si>
  <si>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</si>
  <si>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</si>
  <si>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</si>
  <si>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</si>
  <si>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</si>
  <si>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</si>
  <si>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</si>
  <si>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</si>
  <si>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</si>
  <si>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</si>
  <si>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</si>
  <si>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</si>
  <si>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</si>
  <si>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</si>
  <si>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</si>
  <si>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</si>
  <si>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</si>
  <si>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</si>
  <si>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</si>
  <si>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</si>
  <si>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</si>
  <si>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</si>
  <si>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</si>
  <si>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</si>
  <si>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</si>
  <si>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</si>
  <si>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</si>
  <si>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</si>
  <si>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</si>
  <si>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</si>
  <si>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</si>
  <si>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</si>
  <si>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</si>
  <si>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</si>
  <si>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</si>
  <si>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</si>
  <si>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</si>
  <si>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</si>
  <si>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</si>
  <si>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</si>
  <si>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</si>
  <si>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</si>
  <si>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</si>
  <si>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</si>
  <si>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</si>
  <si>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</si>
  <si>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</si>
  <si>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</si>
  <si>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</si>
  <si>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</si>
  <si>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</si>
  <si>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</si>
  <si>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</si>
  <si>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</si>
  <si>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</si>
  <si>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</si>
  <si>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</si>
  <si>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</si>
  <si>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</si>
  <si>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</si>
  <si>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</si>
  <si>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</si>
  <si>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</si>
  <si>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</si>
  <si>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</si>
  <si>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</si>
  <si>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</si>
  <si>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</si>
  <si>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</si>
  <si>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</si>
  <si>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</si>
  <si>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</si>
  <si>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</si>
  <si>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«ՁՈՐԱՂԲՅՈՒՐԻ ՄԻՋՆԱԿԱՐԳ ԴՊՐՈՑ» ՊՈԱԿ-ի </t>
  </si>
  <si>
    <t>Կրակմարիչների լիցքավորման գծով</t>
  </si>
  <si>
    <t>Դեռատիզացիա</t>
  </si>
  <si>
    <t>Գույքի վերագնհատման գծով</t>
  </si>
  <si>
    <t>Հավելված N 27</t>
  </si>
  <si>
    <t xml:space="preserve"> ՀԱՅԱՍՏԱՆԻ ՀԱՆՐԱՊԵՏՈՒԹՅԱՆ ԿՈՏԱՅՔԻ ՄԱՐԶՊԵՏԻ
 2018ԹՎԱԿԱՆԻ ՓԵՏՐՎԱՐԻ -Ի  N   -Ա  ՈՐՈՇՄԱՆ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</si>
</sst>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1" applyNumberFormat="0" applyAlignment="0" applyProtection="0"/>
    <xf numFmtId="0" fontId="35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4" borderId="1" applyNumberFormat="0" applyAlignment="0" applyProtection="0"/>
    <xf numFmtId="0" fontId="42" fillId="0" borderId="6" applyNumberFormat="0" applyFill="0" applyAlignment="0" applyProtection="0"/>
    <xf numFmtId="0" fontId="43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4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9" xfId="0" applyFont="1" applyBorder="1" applyAlignment="1" applyProtection="1">
      <alignment horizontal="left" vertical="center"/>
      <protection hidden="1"/>
    </xf>
    <xf numFmtId="173" fontId="2" fillId="55" borderId="19" xfId="74" applyNumberFormat="1" applyFont="1" applyFill="1" applyBorder="1" applyAlignment="1" applyProtection="1">
      <alignment horizontal="left" vertical="center" wrapText="1"/>
      <protection hidden="1"/>
    </xf>
    <xf numFmtId="173" fontId="25" fillId="0" borderId="19" xfId="74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SheetLayoutView="100" zoomScalePageLayoutView="0" workbookViewId="0" topLeftCell="A1">
      <selection activeCell="A8" sqref="A8:G8"/>
    </sheetView>
  </sheetViews>
  <sheetFormatPr defaultColWidth="9.140625" defaultRowHeight="12.75"/>
  <cols>
    <col min="1" max="1" width="4.8515625" style="7" customWidth="1"/>
    <col min="2" max="2" width="53.140625" style="7" customWidth="1"/>
    <col min="3" max="3" width="15.57421875" style="7" customWidth="1"/>
    <col min="4" max="7" width="15.8515625" style="7" customWidth="1"/>
    <col min="8" max="11" width="9.140625" style="38" customWidth="1"/>
    <col min="12" max="16384" width="9.140625" style="7" customWidth="1"/>
  </cols>
  <sheetData>
    <row r="1" spans="1:7" ht="20.25" customHeight="1">
      <c r="A1" s="52"/>
      <c r="B1" s="53"/>
      <c r="C1" s="53"/>
      <c r="D1" s="54" t="s">
        <v>92</v>
      </c>
      <c r="E1" s="54"/>
      <c r="F1" s="55"/>
      <c r="G1" s="52"/>
    </row>
    <row r="2" spans="1:7" ht="20.25" customHeight="1">
      <c r="A2" s="56" t="s">
        <v>93</v>
      </c>
      <c r="B2" s="56"/>
      <c r="C2" s="56"/>
      <c r="D2" s="56"/>
      <c r="E2" s="56"/>
      <c r="F2" s="56"/>
      <c r="G2" s="56"/>
    </row>
    <row r="3" spans="1:7" ht="20.25" customHeight="1">
      <c r="A3" s="56"/>
      <c r="B3" s="56"/>
      <c r="C3" s="56"/>
      <c r="D3" s="56"/>
      <c r="E3" s="56"/>
      <c r="F3" s="56"/>
      <c r="G3" s="56"/>
    </row>
    <row r="4" spans="1:7" ht="20.25" customHeight="1">
      <c r="A4" s="56"/>
      <c r="B4" s="56"/>
      <c r="C4" s="56"/>
      <c r="D4" s="56"/>
      <c r="E4" s="56"/>
      <c r="F4" s="56"/>
      <c r="G4" s="56"/>
    </row>
    <row r="5" spans="1:7" ht="20.25" customHeight="1">
      <c r="A5" s="47"/>
      <c r="B5" s="47"/>
      <c r="C5" s="47"/>
      <c r="D5" s="47"/>
      <c r="E5" s="47"/>
      <c r="F5" s="47"/>
      <c r="G5" s="47"/>
    </row>
    <row r="6" spans="1:7" ht="20.25" customHeight="1">
      <c r="A6" s="48" t="s">
        <v>78</v>
      </c>
      <c r="B6" s="48"/>
      <c r="C6" s="48"/>
      <c r="D6" s="48"/>
      <c r="E6" s="48"/>
      <c r="F6" s="48"/>
      <c r="G6" s="48"/>
    </row>
    <row r="7" spans="1:11" s="2" customFormat="1" ht="24.75" customHeight="1">
      <c r="A7" s="51" t="s">
        <v>88</v>
      </c>
      <c r="B7" s="51"/>
      <c r="C7" s="51"/>
      <c r="D7" s="51"/>
      <c r="E7" s="51"/>
      <c r="F7" s="51"/>
      <c r="G7" s="51"/>
      <c r="H7" s="37"/>
      <c r="I7" s="37"/>
      <c r="J7" s="37"/>
      <c r="K7" s="37"/>
    </row>
    <row r="8" spans="1:9" ht="30.75" customHeight="1">
      <c r="A8" s="49" t="s">
        <v>79</v>
      </c>
      <c r="B8" s="50"/>
      <c r="C8" s="50"/>
      <c r="D8" s="50"/>
      <c r="E8" s="50"/>
      <c r="F8" s="50"/>
      <c r="G8" s="50"/>
      <c r="H8" s="42"/>
      <c r="I8" s="42"/>
    </row>
    <row r="9" spans="1:11" s="2" customFormat="1" ht="17.25" customHeight="1">
      <c r="A9" s="27"/>
      <c r="B9" s="27"/>
      <c r="H9" s="37"/>
      <c r="I9" s="37"/>
      <c r="J9" s="37"/>
      <c r="K9" s="37"/>
    </row>
    <row r="10" spans="1:11" s="2" customFormat="1" ht="62.25" customHeight="1">
      <c r="A10" s="28"/>
      <c r="B10" s="29" t="s">
        <v>24</v>
      </c>
      <c r="C10" s="31" t="s">
        <v>73</v>
      </c>
      <c r="D10" s="31" t="s">
        <v>84</v>
      </c>
      <c r="E10" s="31" t="s">
        <v>85</v>
      </c>
      <c r="F10" s="31" t="s">
        <v>86</v>
      </c>
      <c r="G10" s="31" t="s">
        <v>87</v>
      </c>
      <c r="H10" s="37"/>
      <c r="I10" s="37"/>
      <c r="J10" s="37"/>
      <c r="K10" s="37"/>
    </row>
    <row r="11" spans="1:11" s="2" customFormat="1" ht="41.25" customHeight="1">
      <c r="A11" s="9" t="s">
        <v>0</v>
      </c>
      <c r="B11" s="10" t="s">
        <v>25</v>
      </c>
      <c r="C11" s="22">
        <v>1795</v>
      </c>
      <c r="D11" s="22">
        <v>1795</v>
      </c>
      <c r="E11" s="22">
        <v>1795</v>
      </c>
      <c r="F11" s="22">
        <v>1795</v>
      </c>
      <c r="G11" s="22">
        <v>1795</v>
      </c>
      <c r="H11" s="37"/>
      <c r="I11" s="37"/>
      <c r="J11" s="37"/>
      <c r="K11" s="37"/>
    </row>
    <row r="12" spans="1:11" s="2" customFormat="1" ht="36">
      <c r="A12" s="9" t="s">
        <v>5</v>
      </c>
      <c r="B12" s="10" t="s">
        <v>58</v>
      </c>
      <c r="C12" s="11">
        <f>SUM(C13,C24:C36)</f>
        <v>49512.1</v>
      </c>
      <c r="D12" s="11">
        <f>SUM(D13,D24:D36)</f>
        <v>9727.6</v>
      </c>
      <c r="E12" s="11">
        <f>SUM(E13,E24:E36)</f>
        <v>21304.600000000002</v>
      </c>
      <c r="F12" s="11">
        <f>SUM(F13,F24:F36)</f>
        <v>33070.49999999999</v>
      </c>
      <c r="G12" s="11">
        <f>SUM(G13,G24:G36)</f>
        <v>49512.1</v>
      </c>
      <c r="H12" s="37"/>
      <c r="I12" s="37"/>
      <c r="J12" s="37"/>
      <c r="K12" s="37"/>
    </row>
    <row r="13" spans="1:11" s="2" customFormat="1" ht="17.25" customHeight="1">
      <c r="A13" s="4">
        <v>1</v>
      </c>
      <c r="B13" s="5" t="s">
        <v>61</v>
      </c>
      <c r="C13" s="23">
        <f>C14+C15+C16+C18+C21+C17</f>
        <v>48838.2</v>
      </c>
      <c r="D13" s="23">
        <f>D14+D15+D16+D18+D21+D17</f>
        <v>9570</v>
      </c>
      <c r="E13" s="23">
        <f>E14+E15+E16+E18+E21+E17</f>
        <v>20970.4</v>
      </c>
      <c r="F13" s="23">
        <f>F14+F15+F16+F18+F21+F17</f>
        <v>32583.899999999998</v>
      </c>
      <c r="G13" s="23">
        <f>G14+G15+G16+G18+G21+G17</f>
        <v>48838.2</v>
      </c>
      <c r="H13" s="37"/>
      <c r="I13" s="37"/>
      <c r="J13" s="37"/>
      <c r="K13" s="37"/>
    </row>
    <row r="14" spans="1:11" s="2" customFormat="1" ht="17.25" customHeight="1">
      <c r="A14" s="4"/>
      <c r="B14" s="5" t="s">
        <v>74</v>
      </c>
      <c r="C14" s="23">
        <v>15395.5</v>
      </c>
      <c r="D14" s="23">
        <v>2894.4</v>
      </c>
      <c r="E14" s="23">
        <v>6512.3</v>
      </c>
      <c r="F14" s="23">
        <v>10114.8</v>
      </c>
      <c r="G14" s="23">
        <v>15395.5</v>
      </c>
      <c r="H14" s="37"/>
      <c r="I14" s="37"/>
      <c r="J14" s="37"/>
      <c r="K14" s="37"/>
    </row>
    <row r="15" spans="1:11" s="2" customFormat="1" ht="17.25" customHeight="1">
      <c r="A15" s="4"/>
      <c r="B15" s="5" t="s">
        <v>75</v>
      </c>
      <c r="C15" s="23">
        <v>24255.4</v>
      </c>
      <c r="D15" s="23">
        <v>4608.5</v>
      </c>
      <c r="E15" s="23">
        <v>9920.5</v>
      </c>
      <c r="F15" s="23">
        <v>16129.8</v>
      </c>
      <c r="G15" s="23">
        <v>24255.4</v>
      </c>
      <c r="H15" s="37"/>
      <c r="I15" s="37"/>
      <c r="J15" s="37"/>
      <c r="K15" s="37"/>
    </row>
    <row r="16" spans="1:11" s="2" customFormat="1" ht="17.25" customHeight="1">
      <c r="A16" s="4"/>
      <c r="B16" s="5" t="s">
        <v>76</v>
      </c>
      <c r="C16" s="23">
        <v>9187.3</v>
      </c>
      <c r="D16" s="23">
        <v>2067.1</v>
      </c>
      <c r="E16" s="23">
        <v>4537.6</v>
      </c>
      <c r="F16" s="23">
        <v>6339.3</v>
      </c>
      <c r="G16" s="23">
        <v>9187.3</v>
      </c>
      <c r="H16" s="37"/>
      <c r="I16" s="37"/>
      <c r="J16" s="37"/>
      <c r="K16" s="37"/>
    </row>
    <row r="17" spans="1:11" s="2" customFormat="1" ht="17.25" customHeight="1">
      <c r="A17" s="4"/>
      <c r="B17" s="5" t="s">
        <v>77</v>
      </c>
      <c r="C17" s="23"/>
      <c r="D17" s="23"/>
      <c r="E17" s="23"/>
      <c r="F17" s="23"/>
      <c r="G17" s="23"/>
      <c r="H17" s="37"/>
      <c r="I17" s="37"/>
      <c r="J17" s="37"/>
      <c r="K17" s="37"/>
    </row>
    <row r="18" spans="1:11" s="8" customFormat="1" ht="17.25" customHeight="1">
      <c r="A18" s="6">
        <v>1.1</v>
      </c>
      <c r="B18" s="32" t="s">
        <v>48</v>
      </c>
      <c r="C18" s="25"/>
      <c r="D18" s="25"/>
      <c r="E18" s="25"/>
      <c r="F18" s="25"/>
      <c r="G18" s="25"/>
      <c r="H18" s="43"/>
      <c r="I18" s="43"/>
      <c r="J18" s="43"/>
      <c r="K18" s="43"/>
    </row>
    <row r="19" spans="1:11" s="8" customFormat="1" ht="17.25" customHeight="1">
      <c r="A19" s="6"/>
      <c r="B19" s="5" t="s">
        <v>74</v>
      </c>
      <c r="C19" s="25"/>
      <c r="D19" s="25"/>
      <c r="E19" s="25"/>
      <c r="F19" s="25"/>
      <c r="G19" s="25"/>
      <c r="H19" s="43"/>
      <c r="I19" s="43"/>
      <c r="J19" s="43"/>
      <c r="K19" s="43"/>
    </row>
    <row r="20" spans="1:11" s="8" customFormat="1" ht="17.25" customHeight="1">
      <c r="A20" s="6"/>
      <c r="B20" s="5" t="s">
        <v>75</v>
      </c>
      <c r="C20" s="25"/>
      <c r="D20" s="25"/>
      <c r="E20" s="25"/>
      <c r="F20" s="25"/>
      <c r="G20" s="25"/>
      <c r="H20" s="43"/>
      <c r="I20" s="43"/>
      <c r="J20" s="43"/>
      <c r="K20" s="43"/>
    </row>
    <row r="21" spans="1:11" s="8" customFormat="1" ht="17.25" customHeight="1">
      <c r="A21" s="6">
        <v>1.2</v>
      </c>
      <c r="B21" s="32" t="s">
        <v>64</v>
      </c>
      <c r="C21" s="25"/>
      <c r="D21" s="25"/>
      <c r="E21" s="25"/>
      <c r="F21" s="25"/>
      <c r="G21" s="25"/>
      <c r="H21" s="43"/>
      <c r="I21" s="43"/>
      <c r="J21" s="43"/>
      <c r="K21" s="43"/>
    </row>
    <row r="22" spans="1:11" s="8" customFormat="1" ht="17.25" customHeight="1">
      <c r="A22" s="6"/>
      <c r="B22" s="5" t="s">
        <v>75</v>
      </c>
      <c r="C22" s="25"/>
      <c r="D22" s="25"/>
      <c r="E22" s="25"/>
      <c r="F22" s="25"/>
      <c r="G22" s="25"/>
      <c r="H22" s="43"/>
      <c r="I22" s="43"/>
      <c r="J22" s="43"/>
      <c r="K22" s="43"/>
    </row>
    <row r="23" spans="1:11" s="8" customFormat="1" ht="17.25" customHeight="1">
      <c r="A23" s="6"/>
      <c r="B23" s="5" t="s">
        <v>76</v>
      </c>
      <c r="C23" s="25"/>
      <c r="D23" s="25"/>
      <c r="E23" s="25"/>
      <c r="F23" s="25"/>
      <c r="G23" s="25"/>
      <c r="H23" s="43"/>
      <c r="I23" s="43"/>
      <c r="J23" s="43"/>
      <c r="K23" s="43"/>
    </row>
    <row r="24" spans="1:11" s="2" customFormat="1" ht="17.25" customHeight="1">
      <c r="A24" s="4">
        <v>2</v>
      </c>
      <c r="B24" s="1" t="s">
        <v>1</v>
      </c>
      <c r="C24" s="23"/>
      <c r="D24" s="23"/>
      <c r="E24" s="23"/>
      <c r="F24" s="23"/>
      <c r="G24" s="23"/>
      <c r="H24" s="37"/>
      <c r="I24" s="37"/>
      <c r="J24" s="37"/>
      <c r="K24" s="37"/>
    </row>
    <row r="25" spans="1:11" s="2" customFormat="1" ht="17.25" customHeight="1">
      <c r="A25" s="4">
        <v>3</v>
      </c>
      <c r="B25" s="1" t="s">
        <v>49</v>
      </c>
      <c r="C25" s="23"/>
      <c r="D25" s="23"/>
      <c r="E25" s="23"/>
      <c r="F25" s="23"/>
      <c r="G25" s="23"/>
      <c r="H25" s="37"/>
      <c r="I25" s="37"/>
      <c r="J25" s="37"/>
      <c r="K25" s="37"/>
    </row>
    <row r="26" spans="1:11" s="2" customFormat="1" ht="17.25" customHeight="1">
      <c r="A26" s="4">
        <v>4</v>
      </c>
      <c r="B26" s="1" t="s">
        <v>50</v>
      </c>
      <c r="C26" s="23"/>
      <c r="D26" s="23"/>
      <c r="E26" s="23"/>
      <c r="F26" s="23"/>
      <c r="G26" s="23"/>
      <c r="H26" s="37"/>
      <c r="I26" s="37"/>
      <c r="J26" s="37"/>
      <c r="K26" s="37"/>
    </row>
    <row r="27" spans="1:11" s="2" customFormat="1" ht="17.25" customHeight="1">
      <c r="A27" s="4">
        <v>5</v>
      </c>
      <c r="B27" s="30" t="s">
        <v>46</v>
      </c>
      <c r="C27" s="23">
        <v>544</v>
      </c>
      <c r="D27" s="23">
        <v>136</v>
      </c>
      <c r="E27" s="23">
        <v>280</v>
      </c>
      <c r="F27" s="23">
        <v>400</v>
      </c>
      <c r="G27" s="23">
        <v>544</v>
      </c>
      <c r="H27" s="37"/>
      <c r="I27" s="37"/>
      <c r="J27" s="37"/>
      <c r="K27" s="37"/>
    </row>
    <row r="28" spans="1:11" s="2" customFormat="1" ht="17.25" customHeight="1">
      <c r="A28" s="4">
        <v>6</v>
      </c>
      <c r="B28" s="1" t="s">
        <v>66</v>
      </c>
      <c r="C28" s="23"/>
      <c r="D28" s="23"/>
      <c r="E28" s="23"/>
      <c r="F28" s="23"/>
      <c r="G28" s="23"/>
      <c r="H28" s="37"/>
      <c r="I28" s="37"/>
      <c r="J28" s="37"/>
      <c r="K28" s="37"/>
    </row>
    <row r="29" spans="1:11" s="2" customFormat="1" ht="17.25" customHeight="1">
      <c r="A29" s="4">
        <v>7</v>
      </c>
      <c r="B29" s="1" t="s">
        <v>2</v>
      </c>
      <c r="C29" s="23">
        <v>129.9</v>
      </c>
      <c r="D29" s="23">
        <v>21.6</v>
      </c>
      <c r="E29" s="23">
        <v>54.2</v>
      </c>
      <c r="F29" s="23">
        <v>86.6</v>
      </c>
      <c r="G29" s="23">
        <v>129.9</v>
      </c>
      <c r="H29" s="37"/>
      <c r="I29" s="37"/>
      <c r="J29" s="37"/>
      <c r="K29" s="37"/>
    </row>
    <row r="30" spans="1:11" s="2" customFormat="1" ht="17.25" customHeight="1">
      <c r="A30" s="4">
        <v>8</v>
      </c>
      <c r="B30" s="30" t="s">
        <v>3</v>
      </c>
      <c r="C30" s="23"/>
      <c r="D30" s="23"/>
      <c r="E30" s="23"/>
      <c r="F30" s="23"/>
      <c r="G30" s="23"/>
      <c r="H30" s="37"/>
      <c r="I30" s="37"/>
      <c r="J30" s="37"/>
      <c r="K30" s="37"/>
    </row>
    <row r="31" spans="1:11" s="2" customFormat="1" ht="17.25" customHeight="1">
      <c r="A31" s="4">
        <v>9</v>
      </c>
      <c r="B31" s="12" t="s">
        <v>26</v>
      </c>
      <c r="C31" s="23"/>
      <c r="D31" s="23"/>
      <c r="E31" s="23"/>
      <c r="F31" s="23"/>
      <c r="G31" s="23"/>
      <c r="H31" s="37"/>
      <c r="I31" s="37"/>
      <c r="J31" s="37"/>
      <c r="K31" s="37"/>
    </row>
    <row r="32" spans="1:11" s="2" customFormat="1" ht="17.25" customHeight="1">
      <c r="A32" s="4">
        <v>10</v>
      </c>
      <c r="B32" s="12" t="s">
        <v>4</v>
      </c>
      <c r="C32" s="23"/>
      <c r="D32" s="23"/>
      <c r="E32" s="23"/>
      <c r="F32" s="23"/>
      <c r="G32" s="23"/>
      <c r="H32" s="37"/>
      <c r="I32" s="37"/>
      <c r="J32" s="37"/>
      <c r="K32" s="37"/>
    </row>
    <row r="33" spans="1:11" s="2" customFormat="1" ht="17.25" customHeight="1">
      <c r="A33" s="4">
        <v>11</v>
      </c>
      <c r="B33" s="24"/>
      <c r="C33" s="23"/>
      <c r="D33" s="23"/>
      <c r="E33" s="23"/>
      <c r="F33" s="23"/>
      <c r="G33" s="23"/>
      <c r="H33" s="37"/>
      <c r="I33" s="37"/>
      <c r="J33" s="37"/>
      <c r="K33" s="37"/>
    </row>
    <row r="34" spans="1:11" s="2" customFormat="1" ht="17.25" customHeight="1">
      <c r="A34" s="4">
        <v>12</v>
      </c>
      <c r="B34" s="24"/>
      <c r="C34" s="23"/>
      <c r="D34" s="23"/>
      <c r="E34" s="23"/>
      <c r="F34" s="23"/>
      <c r="G34" s="23"/>
      <c r="H34" s="37"/>
      <c r="I34" s="37"/>
      <c r="J34" s="37"/>
      <c r="K34" s="37"/>
    </row>
    <row r="35" spans="1:11" s="2" customFormat="1" ht="17.25" customHeight="1">
      <c r="A35" s="4">
        <v>13</v>
      </c>
      <c r="B35" s="24"/>
      <c r="C35" s="23"/>
      <c r="D35" s="23"/>
      <c r="E35" s="23"/>
      <c r="F35" s="23"/>
      <c r="G35" s="23"/>
      <c r="H35" s="37"/>
      <c r="I35" s="37"/>
      <c r="J35" s="37"/>
      <c r="K35" s="37"/>
    </row>
    <row r="36" spans="1:11" s="2" customFormat="1" ht="17.25" customHeight="1">
      <c r="A36" s="4">
        <v>14</v>
      </c>
      <c r="B36" s="12" t="s">
        <v>27</v>
      </c>
      <c r="C36" s="23"/>
      <c r="D36" s="23"/>
      <c r="E36" s="23"/>
      <c r="F36" s="23"/>
      <c r="G36" s="23"/>
      <c r="H36" s="37"/>
      <c r="I36" s="37"/>
      <c r="J36" s="37"/>
      <c r="K36" s="37"/>
    </row>
    <row r="37" spans="1:11" s="2" customFormat="1" ht="36.75" customHeight="1">
      <c r="A37" s="4"/>
      <c r="B37" s="44" t="s">
        <v>80</v>
      </c>
      <c r="C37" s="23">
        <f>C12+C11</f>
        <v>51307.1</v>
      </c>
      <c r="D37" s="23">
        <f>D12+D11</f>
        <v>11522.6</v>
      </c>
      <c r="E37" s="23">
        <f>E12+E11</f>
        <v>23099.600000000002</v>
      </c>
      <c r="F37" s="23">
        <f>F12+F11</f>
        <v>34865.49999999999</v>
      </c>
      <c r="G37" s="23">
        <f>G12+G11</f>
        <v>51307.1</v>
      </c>
      <c r="H37" s="37"/>
      <c r="I37" s="37"/>
      <c r="J37" s="37"/>
      <c r="K37" s="37"/>
    </row>
    <row r="38" spans="1:11" s="2" customFormat="1" ht="39.75" customHeight="1">
      <c r="A38" s="9" t="s">
        <v>28</v>
      </c>
      <c r="B38" s="10" t="s">
        <v>29</v>
      </c>
      <c r="C38" s="11">
        <f>C39+C83+C97</f>
        <v>51307.1</v>
      </c>
      <c r="D38" s="11">
        <f>D39+D83+D97</f>
        <v>11522.6</v>
      </c>
      <c r="E38" s="11">
        <f>E39+E83+E97</f>
        <v>23099.600000000002</v>
      </c>
      <c r="F38" s="11">
        <f>F39+F83+F97</f>
        <v>34865.49999999999</v>
      </c>
      <c r="G38" s="11">
        <f>G39+G83+G97</f>
        <v>51307.1</v>
      </c>
      <c r="H38" s="37"/>
      <c r="I38" s="37"/>
      <c r="J38" s="37"/>
      <c r="K38" s="37"/>
    </row>
    <row r="39" spans="1:11" s="2" customFormat="1" ht="28.5" customHeight="1">
      <c r="A39" s="36" t="s">
        <v>56</v>
      </c>
      <c r="B39" s="10" t="s">
        <v>59</v>
      </c>
      <c r="C39" s="11">
        <f>SUM(C40,C43:C48,C52:C77,C81:C82)</f>
        <v>50907.1</v>
      </c>
      <c r="D39" s="11">
        <f>SUM(D40,D43:D48,D52:D77,D81:D82)</f>
        <v>10176.6</v>
      </c>
      <c r="E39" s="11">
        <f>SUM(E40,E43:E48,E52:E77,E81:E82)</f>
        <v>22247.899999999998</v>
      </c>
      <c r="F39" s="11">
        <f>SUM(F40,F43:F48,F52:F77,F81:F82)</f>
        <v>34194.50000000001</v>
      </c>
      <c r="G39" s="11">
        <f>SUM(G40,G43:G48,G52:G77,G81:G82)</f>
        <v>50907.1</v>
      </c>
      <c r="H39" s="37"/>
      <c r="I39" s="37"/>
      <c r="J39" s="37"/>
      <c r="K39" s="37"/>
    </row>
    <row r="40" spans="1:11" s="2" customFormat="1" ht="18" customHeight="1">
      <c r="A40" s="4">
        <v>1</v>
      </c>
      <c r="B40" s="24" t="s">
        <v>6</v>
      </c>
      <c r="C40" s="23">
        <v>46637.2</v>
      </c>
      <c r="D40" s="23">
        <v>8360.9</v>
      </c>
      <c r="E40" s="23">
        <v>19993.1</v>
      </c>
      <c r="F40" s="23">
        <v>31662.3</v>
      </c>
      <c r="G40" s="23">
        <v>46637.2</v>
      </c>
      <c r="H40" s="37"/>
      <c r="I40" s="37"/>
      <c r="J40" s="37"/>
      <c r="K40" s="37"/>
    </row>
    <row r="41" spans="1:11" s="2" customFormat="1" ht="18" customHeight="1">
      <c r="A41" s="19">
        <v>1.1</v>
      </c>
      <c r="B41" s="14" t="s">
        <v>51</v>
      </c>
      <c r="C41" s="23"/>
      <c r="D41" s="23"/>
      <c r="E41" s="23"/>
      <c r="F41" s="23"/>
      <c r="G41" s="23"/>
      <c r="H41" s="37"/>
      <c r="I41" s="37"/>
      <c r="J41" s="37"/>
      <c r="K41" s="37"/>
    </row>
    <row r="42" spans="1:11" s="2" customFormat="1" ht="18" customHeight="1">
      <c r="A42" s="19">
        <v>1.2</v>
      </c>
      <c r="B42" s="14" t="s">
        <v>7</v>
      </c>
      <c r="C42" s="25"/>
      <c r="D42" s="23"/>
      <c r="E42" s="23"/>
      <c r="F42" s="23"/>
      <c r="G42" s="23"/>
      <c r="H42" s="37"/>
      <c r="I42" s="37"/>
      <c r="J42" s="37"/>
      <c r="K42" s="37"/>
    </row>
    <row r="43" spans="1:11" s="2" customFormat="1" ht="18" customHeight="1">
      <c r="A43" s="4">
        <v>2</v>
      </c>
      <c r="B43" s="1" t="s">
        <v>9</v>
      </c>
      <c r="C43" s="23">
        <v>2600</v>
      </c>
      <c r="D43" s="23">
        <v>1200</v>
      </c>
      <c r="E43" s="23">
        <v>1300</v>
      </c>
      <c r="F43" s="23">
        <v>1300</v>
      </c>
      <c r="G43" s="23">
        <v>2600</v>
      </c>
      <c r="H43" s="37"/>
      <c r="I43" s="37"/>
      <c r="J43" s="37"/>
      <c r="K43" s="37"/>
    </row>
    <row r="44" spans="1:11" s="2" customFormat="1" ht="18" customHeight="1">
      <c r="A44" s="4">
        <v>3</v>
      </c>
      <c r="B44" s="33" t="s">
        <v>8</v>
      </c>
      <c r="C44" s="23">
        <v>650</v>
      </c>
      <c r="D44" s="23">
        <v>170</v>
      </c>
      <c r="E44" s="23">
        <v>402.6</v>
      </c>
      <c r="F44" s="23">
        <v>500</v>
      </c>
      <c r="G44" s="23">
        <v>650</v>
      </c>
      <c r="H44" s="37"/>
      <c r="I44" s="37"/>
      <c r="J44" s="37"/>
      <c r="K44" s="37"/>
    </row>
    <row r="45" spans="1:11" s="2" customFormat="1" ht="18" customHeight="1">
      <c r="A45" s="4">
        <v>4</v>
      </c>
      <c r="B45" s="33" t="s">
        <v>11</v>
      </c>
      <c r="C45" s="23"/>
      <c r="D45" s="23"/>
      <c r="E45" s="23"/>
      <c r="F45" s="23"/>
      <c r="G45" s="23"/>
      <c r="H45" s="37"/>
      <c r="I45" s="37"/>
      <c r="J45" s="37"/>
      <c r="K45" s="37"/>
    </row>
    <row r="46" spans="1:11" s="2" customFormat="1" ht="18" customHeight="1">
      <c r="A46" s="4">
        <v>5</v>
      </c>
      <c r="B46" s="1" t="s">
        <v>12</v>
      </c>
      <c r="C46" s="23"/>
      <c r="D46" s="23"/>
      <c r="E46" s="23"/>
      <c r="F46" s="23"/>
      <c r="G46" s="23"/>
      <c r="H46" s="37"/>
      <c r="I46" s="37"/>
      <c r="J46" s="37"/>
      <c r="K46" s="37"/>
    </row>
    <row r="47" spans="1:11" s="2" customFormat="1" ht="16.5" customHeight="1">
      <c r="A47" s="4">
        <v>6</v>
      </c>
      <c r="B47" s="1" t="s">
        <v>13</v>
      </c>
      <c r="C47" s="23"/>
      <c r="D47" s="23"/>
      <c r="E47" s="23"/>
      <c r="F47" s="23"/>
      <c r="G47" s="23"/>
      <c r="H47" s="37"/>
      <c r="I47" s="37"/>
      <c r="J47" s="37"/>
      <c r="K47" s="37"/>
    </row>
    <row r="48" spans="1:11" s="2" customFormat="1" ht="18">
      <c r="A48" s="4">
        <v>7</v>
      </c>
      <c r="B48" s="33" t="s">
        <v>14</v>
      </c>
      <c r="C48" s="13">
        <f>SUM(C49:C51)</f>
        <v>115</v>
      </c>
      <c r="D48" s="13">
        <f>SUM(D49:D51)</f>
        <v>28.200000000000003</v>
      </c>
      <c r="E48" s="13">
        <f>SUM(E49:E51)</f>
        <v>67.2</v>
      </c>
      <c r="F48" s="13">
        <f>SUM(F49:F51)</f>
        <v>80.8</v>
      </c>
      <c r="G48" s="13">
        <f>SUM(G49:G51)</f>
        <v>115</v>
      </c>
      <c r="H48" s="37"/>
      <c r="I48" s="37"/>
      <c r="J48" s="37"/>
      <c r="K48" s="37"/>
    </row>
    <row r="49" spans="1:11" s="2" customFormat="1" ht="18">
      <c r="A49" s="19">
        <v>7.1</v>
      </c>
      <c r="B49" s="34" t="s">
        <v>15</v>
      </c>
      <c r="C49" s="23">
        <v>14.4</v>
      </c>
      <c r="D49" s="23">
        <v>3.6</v>
      </c>
      <c r="E49" s="23">
        <v>7.2</v>
      </c>
      <c r="F49" s="23">
        <v>10.8</v>
      </c>
      <c r="G49" s="23">
        <v>14.4</v>
      </c>
      <c r="H49" s="37"/>
      <c r="I49" s="37"/>
      <c r="J49" s="37"/>
      <c r="K49" s="37"/>
    </row>
    <row r="50" spans="1:11" s="3" customFormat="1" ht="18">
      <c r="A50" s="19">
        <v>7.2</v>
      </c>
      <c r="B50" s="35" t="s">
        <v>16</v>
      </c>
      <c r="C50" s="25">
        <v>100.6</v>
      </c>
      <c r="D50" s="25">
        <v>24.6</v>
      </c>
      <c r="E50" s="25">
        <v>60</v>
      </c>
      <c r="F50" s="25">
        <v>70</v>
      </c>
      <c r="G50" s="25">
        <v>100.6</v>
      </c>
      <c r="H50" s="39"/>
      <c r="I50" s="39"/>
      <c r="J50" s="39"/>
      <c r="K50" s="39"/>
    </row>
    <row r="51" spans="1:11" s="2" customFormat="1" ht="18">
      <c r="A51" s="19">
        <v>7.3</v>
      </c>
      <c r="B51" s="35" t="s">
        <v>17</v>
      </c>
      <c r="C51" s="25"/>
      <c r="D51" s="25"/>
      <c r="E51" s="25"/>
      <c r="F51" s="25"/>
      <c r="G51" s="25"/>
      <c r="H51" s="37"/>
      <c r="I51" s="37"/>
      <c r="J51" s="37"/>
      <c r="K51" s="37"/>
    </row>
    <row r="52" spans="1:11" s="2" customFormat="1" ht="18" customHeight="1">
      <c r="A52" s="4">
        <v>8</v>
      </c>
      <c r="B52" s="15" t="s">
        <v>52</v>
      </c>
      <c r="C52" s="25"/>
      <c r="D52" s="25"/>
      <c r="E52" s="25"/>
      <c r="F52" s="25"/>
      <c r="G52" s="25"/>
      <c r="H52" s="37"/>
      <c r="I52" s="37"/>
      <c r="J52" s="37"/>
      <c r="K52" s="37"/>
    </row>
    <row r="53" spans="1:11" s="2" customFormat="1" ht="18" customHeight="1">
      <c r="A53" s="4">
        <v>9</v>
      </c>
      <c r="B53" s="15" t="s">
        <v>18</v>
      </c>
      <c r="C53" s="23"/>
      <c r="D53" s="23"/>
      <c r="E53" s="23"/>
      <c r="F53" s="23"/>
      <c r="G53" s="23"/>
      <c r="H53" s="37"/>
      <c r="I53" s="37"/>
      <c r="J53" s="37"/>
      <c r="K53" s="37"/>
    </row>
    <row r="54" spans="1:11" s="2" customFormat="1" ht="18" customHeight="1">
      <c r="A54" s="4">
        <v>10</v>
      </c>
      <c r="B54" s="15" t="s">
        <v>22</v>
      </c>
      <c r="C54" s="23">
        <v>50</v>
      </c>
      <c r="D54" s="23">
        <v>30</v>
      </c>
      <c r="E54" s="23">
        <v>30</v>
      </c>
      <c r="F54" s="23">
        <v>40</v>
      </c>
      <c r="G54" s="23">
        <v>50</v>
      </c>
      <c r="H54" s="37"/>
      <c r="I54" s="37"/>
      <c r="J54" s="37"/>
      <c r="K54" s="37"/>
    </row>
    <row r="55" spans="1:11" s="2" customFormat="1" ht="18" customHeight="1">
      <c r="A55" s="4">
        <v>11</v>
      </c>
      <c r="B55" s="15" t="s">
        <v>19</v>
      </c>
      <c r="C55" s="23">
        <v>70</v>
      </c>
      <c r="D55" s="23">
        <v>40</v>
      </c>
      <c r="E55" s="23">
        <v>40</v>
      </c>
      <c r="F55" s="23">
        <v>70</v>
      </c>
      <c r="G55" s="23">
        <v>70</v>
      </c>
      <c r="H55" s="37"/>
      <c r="I55" s="37"/>
      <c r="J55" s="37"/>
      <c r="K55" s="37"/>
    </row>
    <row r="56" spans="1:11" s="2" customFormat="1" ht="18" customHeight="1">
      <c r="A56" s="4">
        <v>12</v>
      </c>
      <c r="B56" s="15" t="s">
        <v>23</v>
      </c>
      <c r="C56" s="23"/>
      <c r="D56" s="23"/>
      <c r="E56" s="23"/>
      <c r="F56" s="23"/>
      <c r="G56" s="23"/>
      <c r="H56" s="37"/>
      <c r="I56" s="37"/>
      <c r="J56" s="37"/>
      <c r="K56" s="37"/>
    </row>
    <row r="57" spans="1:11" s="2" customFormat="1" ht="18" customHeight="1">
      <c r="A57" s="4">
        <v>13</v>
      </c>
      <c r="B57" s="15" t="s">
        <v>43</v>
      </c>
      <c r="C57" s="23"/>
      <c r="D57" s="23"/>
      <c r="E57" s="23"/>
      <c r="F57" s="23"/>
      <c r="G57" s="23"/>
      <c r="H57" s="37"/>
      <c r="I57" s="37"/>
      <c r="J57" s="37"/>
      <c r="K57" s="37"/>
    </row>
    <row r="58" spans="1:11" s="2" customFormat="1" ht="18" customHeight="1">
      <c r="A58" s="4">
        <v>14</v>
      </c>
      <c r="B58" s="15" t="s">
        <v>10</v>
      </c>
      <c r="C58" s="23"/>
      <c r="D58" s="23"/>
      <c r="E58" s="23"/>
      <c r="F58" s="23"/>
      <c r="G58" s="23"/>
      <c r="H58" s="37"/>
      <c r="I58" s="37"/>
      <c r="J58" s="37"/>
      <c r="K58" s="37"/>
    </row>
    <row r="59" spans="1:11" s="2" customFormat="1" ht="18" customHeight="1">
      <c r="A59" s="4">
        <v>15</v>
      </c>
      <c r="B59" s="15" t="s">
        <v>53</v>
      </c>
      <c r="C59" s="23"/>
      <c r="D59" s="23"/>
      <c r="E59" s="23"/>
      <c r="F59" s="23"/>
      <c r="G59" s="23"/>
      <c r="H59" s="37"/>
      <c r="I59" s="37"/>
      <c r="J59" s="37"/>
      <c r="K59" s="37"/>
    </row>
    <row r="60" spans="1:11" s="2" customFormat="1" ht="18" customHeight="1">
      <c r="A60" s="4">
        <v>16</v>
      </c>
      <c r="B60" s="15" t="s">
        <v>20</v>
      </c>
      <c r="C60" s="23"/>
      <c r="D60" s="23"/>
      <c r="E60" s="23"/>
      <c r="F60" s="23"/>
      <c r="G60" s="23"/>
      <c r="H60" s="37"/>
      <c r="I60" s="37"/>
      <c r="J60" s="37"/>
      <c r="K60" s="37"/>
    </row>
    <row r="61" spans="1:11" s="2" customFormat="1" ht="18" customHeight="1">
      <c r="A61" s="4">
        <v>17</v>
      </c>
      <c r="B61" s="15" t="s">
        <v>21</v>
      </c>
      <c r="C61" s="23"/>
      <c r="D61" s="23"/>
      <c r="E61" s="23"/>
      <c r="F61" s="23"/>
      <c r="G61" s="23"/>
      <c r="H61" s="37"/>
      <c r="I61" s="37"/>
      <c r="J61" s="37"/>
      <c r="K61" s="37"/>
    </row>
    <row r="62" spans="1:11" s="2" customFormat="1" ht="18" customHeight="1">
      <c r="A62" s="4">
        <v>18</v>
      </c>
      <c r="B62" s="15" t="s">
        <v>72</v>
      </c>
      <c r="C62" s="23">
        <v>103</v>
      </c>
      <c r="D62" s="23">
        <v>0</v>
      </c>
      <c r="E62" s="23">
        <v>0</v>
      </c>
      <c r="F62" s="23">
        <v>0</v>
      </c>
      <c r="G62" s="23">
        <v>103</v>
      </c>
      <c r="H62" s="37"/>
      <c r="I62" s="37"/>
      <c r="J62" s="37"/>
      <c r="K62" s="37"/>
    </row>
    <row r="63" spans="1:11" s="2" customFormat="1" ht="18" customHeight="1">
      <c r="A63" s="4">
        <v>19</v>
      </c>
      <c r="B63" s="15" t="s">
        <v>47</v>
      </c>
      <c r="C63" s="23"/>
      <c r="D63" s="23"/>
      <c r="E63" s="23"/>
      <c r="F63" s="23"/>
      <c r="G63" s="23"/>
      <c r="H63" s="37"/>
      <c r="I63" s="37"/>
      <c r="J63" s="37"/>
      <c r="K63" s="37"/>
    </row>
    <row r="64" spans="1:11" s="2" customFormat="1" ht="18" customHeight="1">
      <c r="A64" s="4">
        <v>20</v>
      </c>
      <c r="B64" s="15" t="s">
        <v>38</v>
      </c>
      <c r="C64" s="23"/>
      <c r="D64" s="23"/>
      <c r="E64" s="23"/>
      <c r="F64" s="23"/>
      <c r="G64" s="23"/>
      <c r="H64" s="37"/>
      <c r="I64" s="37"/>
      <c r="J64" s="37"/>
      <c r="K64" s="37"/>
    </row>
    <row r="65" spans="1:11" s="2" customFormat="1" ht="18" customHeight="1">
      <c r="A65" s="4">
        <v>21</v>
      </c>
      <c r="B65" s="15" t="s">
        <v>40</v>
      </c>
      <c r="C65" s="23">
        <v>17</v>
      </c>
      <c r="D65" s="23">
        <v>3.5</v>
      </c>
      <c r="E65" s="23">
        <v>7</v>
      </c>
      <c r="F65" s="23">
        <v>13.5</v>
      </c>
      <c r="G65" s="23">
        <v>17</v>
      </c>
      <c r="H65" s="37"/>
      <c r="I65" s="37"/>
      <c r="J65" s="37"/>
      <c r="K65" s="37"/>
    </row>
    <row r="66" spans="1:11" s="2" customFormat="1" ht="18" customHeight="1">
      <c r="A66" s="4">
        <v>22</v>
      </c>
      <c r="B66" s="15" t="s">
        <v>39</v>
      </c>
      <c r="C66" s="23">
        <v>3</v>
      </c>
      <c r="D66" s="23">
        <v>0</v>
      </c>
      <c r="E66" s="23">
        <v>3</v>
      </c>
      <c r="F66" s="23">
        <v>3</v>
      </c>
      <c r="G66" s="23">
        <v>3</v>
      </c>
      <c r="H66" s="37"/>
      <c r="I66" s="37"/>
      <c r="J66" s="37"/>
      <c r="K66" s="37"/>
    </row>
    <row r="67" spans="1:11" s="2" customFormat="1" ht="18" customHeight="1">
      <c r="A67" s="4">
        <v>23</v>
      </c>
      <c r="B67" s="15" t="s">
        <v>41</v>
      </c>
      <c r="C67" s="23">
        <v>21</v>
      </c>
      <c r="D67" s="23"/>
      <c r="E67" s="23">
        <v>21</v>
      </c>
      <c r="F67" s="23">
        <v>21</v>
      </c>
      <c r="G67" s="23">
        <v>21</v>
      </c>
      <c r="H67" s="37"/>
      <c r="I67" s="37"/>
      <c r="J67" s="37"/>
      <c r="K67" s="37"/>
    </row>
    <row r="68" spans="1:11" s="2" customFormat="1" ht="18" customHeight="1">
      <c r="A68" s="4">
        <v>24</v>
      </c>
      <c r="B68" s="15" t="s">
        <v>42</v>
      </c>
      <c r="C68" s="23">
        <v>16</v>
      </c>
      <c r="D68" s="23">
        <v>16</v>
      </c>
      <c r="E68" s="23">
        <v>16</v>
      </c>
      <c r="F68" s="23">
        <v>16</v>
      </c>
      <c r="G68" s="23">
        <v>16</v>
      </c>
      <c r="H68" s="37"/>
      <c r="I68" s="37"/>
      <c r="J68" s="37"/>
      <c r="K68" s="37"/>
    </row>
    <row r="69" spans="1:11" s="2" customFormat="1" ht="18" customHeight="1">
      <c r="A69" s="4">
        <v>25</v>
      </c>
      <c r="B69" s="15" t="s">
        <v>67</v>
      </c>
      <c r="C69" s="23"/>
      <c r="D69" s="23"/>
      <c r="E69" s="23"/>
      <c r="F69" s="23"/>
      <c r="G69" s="23"/>
      <c r="H69" s="37"/>
      <c r="I69" s="37"/>
      <c r="J69" s="37"/>
      <c r="K69" s="37"/>
    </row>
    <row r="70" spans="1:11" s="2" customFormat="1" ht="18" customHeight="1">
      <c r="A70" s="4">
        <v>26</v>
      </c>
      <c r="B70" s="15" t="s">
        <v>68</v>
      </c>
      <c r="C70" s="23">
        <v>105</v>
      </c>
      <c r="D70" s="23">
        <v>0</v>
      </c>
      <c r="E70" s="23">
        <v>0</v>
      </c>
      <c r="F70" s="23">
        <v>0</v>
      </c>
      <c r="G70" s="23">
        <v>105</v>
      </c>
      <c r="H70" s="37"/>
      <c r="I70" s="37"/>
      <c r="J70" s="37"/>
      <c r="K70" s="37"/>
    </row>
    <row r="71" spans="1:11" s="2" customFormat="1" ht="18" customHeight="1">
      <c r="A71" s="4">
        <v>27</v>
      </c>
      <c r="B71" s="15" t="s">
        <v>65</v>
      </c>
      <c r="C71" s="23"/>
      <c r="D71" s="23"/>
      <c r="E71" s="23"/>
      <c r="F71" s="23"/>
      <c r="G71" s="23"/>
      <c r="H71" s="37"/>
      <c r="I71" s="37"/>
      <c r="J71" s="37"/>
      <c r="K71" s="37"/>
    </row>
    <row r="72" spans="1:11" s="2" customFormat="1" ht="18" customHeight="1">
      <c r="A72" s="4">
        <v>28</v>
      </c>
      <c r="B72" s="5" t="s">
        <v>89</v>
      </c>
      <c r="C72" s="23">
        <v>50</v>
      </c>
      <c r="D72" s="23">
        <v>50</v>
      </c>
      <c r="E72" s="23">
        <v>50</v>
      </c>
      <c r="F72" s="23">
        <v>50</v>
      </c>
      <c r="G72" s="23">
        <v>50</v>
      </c>
      <c r="H72" s="37"/>
      <c r="I72" s="37"/>
      <c r="J72" s="37"/>
      <c r="K72" s="37"/>
    </row>
    <row r="73" spans="1:11" s="2" customFormat="1" ht="18" customHeight="1">
      <c r="A73" s="4">
        <v>29</v>
      </c>
      <c r="B73" s="5" t="s">
        <v>90</v>
      </c>
      <c r="C73" s="23">
        <v>36</v>
      </c>
      <c r="D73" s="23">
        <v>9</v>
      </c>
      <c r="E73" s="23">
        <v>18</v>
      </c>
      <c r="F73" s="23">
        <v>27</v>
      </c>
      <c r="G73" s="23">
        <v>36</v>
      </c>
      <c r="H73" s="37"/>
      <c r="I73" s="37"/>
      <c r="J73" s="37"/>
      <c r="K73" s="37"/>
    </row>
    <row r="74" spans="1:11" s="2" customFormat="1" ht="18" customHeight="1">
      <c r="A74" s="4">
        <v>30</v>
      </c>
      <c r="B74" s="5" t="s">
        <v>91</v>
      </c>
      <c r="C74" s="23">
        <v>240</v>
      </c>
      <c r="D74" s="23">
        <v>240</v>
      </c>
      <c r="E74" s="23">
        <v>240</v>
      </c>
      <c r="F74" s="23">
        <v>240</v>
      </c>
      <c r="G74" s="23">
        <v>240</v>
      </c>
      <c r="H74" s="37"/>
      <c r="I74" s="37"/>
      <c r="J74" s="37"/>
      <c r="K74" s="37"/>
    </row>
    <row r="75" spans="1:11" s="2" customFormat="1" ht="18" customHeight="1">
      <c r="A75" s="4">
        <v>31</v>
      </c>
      <c r="B75" s="5"/>
      <c r="C75" s="23"/>
      <c r="D75" s="23"/>
      <c r="E75" s="23"/>
      <c r="F75" s="23"/>
      <c r="G75" s="23"/>
      <c r="H75" s="37"/>
      <c r="I75" s="37"/>
      <c r="J75" s="37"/>
      <c r="K75" s="37"/>
    </row>
    <row r="76" spans="1:11" s="2" customFormat="1" ht="18" customHeight="1">
      <c r="A76" s="4">
        <v>32</v>
      </c>
      <c r="B76" s="5"/>
      <c r="C76" s="23"/>
      <c r="D76" s="23"/>
      <c r="E76" s="23"/>
      <c r="F76" s="23"/>
      <c r="G76" s="23"/>
      <c r="H76" s="37"/>
      <c r="I76" s="37"/>
      <c r="J76" s="37"/>
      <c r="K76" s="37"/>
    </row>
    <row r="77" spans="1:11" s="2" customFormat="1" ht="18" customHeight="1">
      <c r="A77" s="4">
        <v>33</v>
      </c>
      <c r="B77" s="15" t="s">
        <v>30</v>
      </c>
      <c r="C77" s="13">
        <f>SUM(C78:C80)</f>
        <v>110</v>
      </c>
      <c r="D77" s="13">
        <f>SUM(D78:D80)</f>
        <v>29</v>
      </c>
      <c r="E77" s="13">
        <f>SUM(E78:E80)</f>
        <v>60</v>
      </c>
      <c r="F77" s="13">
        <f>SUM(F78:F80)</f>
        <v>87</v>
      </c>
      <c r="G77" s="13">
        <f>SUM(G78:G80)</f>
        <v>110</v>
      </c>
      <c r="H77" s="37"/>
      <c r="I77" s="37"/>
      <c r="J77" s="37"/>
      <c r="K77" s="37"/>
    </row>
    <row r="78" spans="1:11" s="2" customFormat="1" ht="18" customHeight="1">
      <c r="A78" s="20">
        <v>33.1</v>
      </c>
      <c r="B78" s="16" t="s">
        <v>31</v>
      </c>
      <c r="C78" s="23">
        <v>110</v>
      </c>
      <c r="D78" s="23">
        <v>29</v>
      </c>
      <c r="E78" s="23">
        <v>60</v>
      </c>
      <c r="F78" s="23">
        <v>87</v>
      </c>
      <c r="G78" s="23">
        <v>110</v>
      </c>
      <c r="H78" s="37"/>
      <c r="I78" s="37"/>
      <c r="J78" s="37"/>
      <c r="K78" s="37"/>
    </row>
    <row r="79" spans="1:11" s="2" customFormat="1" ht="18" customHeight="1">
      <c r="A79" s="20">
        <v>33.2</v>
      </c>
      <c r="B79" s="16" t="s">
        <v>44</v>
      </c>
      <c r="C79" s="23"/>
      <c r="D79" s="23"/>
      <c r="E79" s="23"/>
      <c r="F79" s="23"/>
      <c r="G79" s="23"/>
      <c r="H79" s="37"/>
      <c r="I79" s="37"/>
      <c r="J79" s="37"/>
      <c r="K79" s="37"/>
    </row>
    <row r="80" spans="1:11" s="2" customFormat="1" ht="18" customHeight="1">
      <c r="A80" s="20">
        <v>33.3</v>
      </c>
      <c r="B80" s="16" t="s">
        <v>54</v>
      </c>
      <c r="C80" s="23"/>
      <c r="D80" s="23"/>
      <c r="E80" s="23"/>
      <c r="F80" s="23"/>
      <c r="G80" s="23"/>
      <c r="H80" s="37"/>
      <c r="I80" s="37"/>
      <c r="J80" s="37"/>
      <c r="K80" s="37"/>
    </row>
    <row r="81" spans="1:11" s="2" customFormat="1" ht="18" customHeight="1">
      <c r="A81" s="21">
        <v>34</v>
      </c>
      <c r="B81" s="15" t="s">
        <v>32</v>
      </c>
      <c r="C81" s="23"/>
      <c r="D81" s="23"/>
      <c r="E81" s="23"/>
      <c r="F81" s="23"/>
      <c r="G81" s="23"/>
      <c r="H81" s="37"/>
      <c r="I81" s="37"/>
      <c r="J81" s="37"/>
      <c r="K81" s="37"/>
    </row>
    <row r="82" spans="1:11" s="2" customFormat="1" ht="18" customHeight="1">
      <c r="A82" s="21">
        <v>35</v>
      </c>
      <c r="B82" s="12" t="s">
        <v>33</v>
      </c>
      <c r="C82" s="23">
        <v>83.9</v>
      </c>
      <c r="D82" s="23">
        <v>0</v>
      </c>
      <c r="E82" s="23">
        <v>0</v>
      </c>
      <c r="F82" s="23">
        <v>83.9</v>
      </c>
      <c r="G82" s="23">
        <v>83.9</v>
      </c>
      <c r="H82" s="37"/>
      <c r="I82" s="37"/>
      <c r="J82" s="37"/>
      <c r="K82" s="37"/>
    </row>
    <row r="83" spans="1:11" s="2" customFormat="1" ht="28.5" customHeight="1">
      <c r="A83" s="36" t="s">
        <v>57</v>
      </c>
      <c r="B83" s="10" t="s">
        <v>60</v>
      </c>
      <c r="C83" s="11">
        <f>C84</f>
        <v>400</v>
      </c>
      <c r="D83" s="11">
        <f>D84</f>
        <v>0</v>
      </c>
      <c r="E83" s="11">
        <f>E84</f>
        <v>0</v>
      </c>
      <c r="F83" s="11">
        <f>F84</f>
        <v>0</v>
      </c>
      <c r="G83" s="11">
        <f>G84</f>
        <v>400</v>
      </c>
      <c r="H83" s="37"/>
      <c r="I83" s="37"/>
      <c r="J83" s="37"/>
      <c r="K83" s="37"/>
    </row>
    <row r="84" spans="1:11" s="2" customFormat="1" ht="18" customHeight="1">
      <c r="A84" s="21">
        <v>1</v>
      </c>
      <c r="B84" s="17" t="s">
        <v>34</v>
      </c>
      <c r="C84" s="13">
        <f>SUM(C85:C92)</f>
        <v>400</v>
      </c>
      <c r="D84" s="13">
        <f>SUM(D85:D92)</f>
        <v>0</v>
      </c>
      <c r="E84" s="13">
        <f>SUM(E85:E92)</f>
        <v>0</v>
      </c>
      <c r="F84" s="13">
        <f>SUM(F85:F92)</f>
        <v>0</v>
      </c>
      <c r="G84" s="13">
        <f>SUM(G85:G92)</f>
        <v>400</v>
      </c>
      <c r="H84" s="37"/>
      <c r="I84" s="37"/>
      <c r="J84" s="37"/>
      <c r="K84" s="37"/>
    </row>
    <row r="85" spans="1:11" s="2" customFormat="1" ht="18" customHeight="1">
      <c r="A85" s="20">
        <v>1.1</v>
      </c>
      <c r="B85" s="41" t="s">
        <v>55</v>
      </c>
      <c r="C85" s="23">
        <v>400</v>
      </c>
      <c r="D85" s="23">
        <v>0</v>
      </c>
      <c r="E85" s="23">
        <v>0</v>
      </c>
      <c r="F85" s="23">
        <v>0</v>
      </c>
      <c r="G85" s="23">
        <v>400</v>
      </c>
      <c r="H85" s="37"/>
      <c r="I85" s="37"/>
      <c r="J85" s="37"/>
      <c r="K85" s="37"/>
    </row>
    <row r="86" spans="1:11" s="2" customFormat="1" ht="18" customHeight="1">
      <c r="A86" s="20">
        <v>1.2</v>
      </c>
      <c r="B86" s="41" t="s">
        <v>36</v>
      </c>
      <c r="C86" s="23"/>
      <c r="D86" s="23"/>
      <c r="E86" s="23"/>
      <c r="F86" s="23"/>
      <c r="G86" s="23"/>
      <c r="H86" s="37"/>
      <c r="I86" s="37"/>
      <c r="J86" s="37"/>
      <c r="K86" s="37"/>
    </row>
    <row r="87" spans="1:11" s="2" customFormat="1" ht="18" customHeight="1">
      <c r="A87" s="20">
        <v>1.3</v>
      </c>
      <c r="B87" s="41" t="s">
        <v>35</v>
      </c>
      <c r="C87" s="25"/>
      <c r="D87" s="23"/>
      <c r="E87" s="23"/>
      <c r="F87" s="23"/>
      <c r="G87" s="23"/>
      <c r="H87" s="37"/>
      <c r="I87" s="37"/>
      <c r="J87" s="37"/>
      <c r="K87" s="37"/>
    </row>
    <row r="88" spans="1:11" s="2" customFormat="1" ht="18" customHeight="1">
      <c r="A88" s="20">
        <v>1.4</v>
      </c>
      <c r="B88" s="41" t="s">
        <v>69</v>
      </c>
      <c r="C88" s="25"/>
      <c r="D88" s="23"/>
      <c r="E88" s="23"/>
      <c r="F88" s="23"/>
      <c r="G88" s="23"/>
      <c r="H88" s="37"/>
      <c r="I88" s="37"/>
      <c r="J88" s="37"/>
      <c r="K88" s="37"/>
    </row>
    <row r="89" spans="1:11" s="2" customFormat="1" ht="18" customHeight="1">
      <c r="A89" s="20">
        <v>1.5</v>
      </c>
      <c r="B89" s="41" t="s">
        <v>70</v>
      </c>
      <c r="C89" s="25"/>
      <c r="D89" s="23"/>
      <c r="E89" s="23"/>
      <c r="F89" s="23"/>
      <c r="G89" s="23"/>
      <c r="H89" s="37"/>
      <c r="I89" s="37"/>
      <c r="J89" s="37"/>
      <c r="K89" s="37"/>
    </row>
    <row r="90" spans="1:11" s="2" customFormat="1" ht="18" customHeight="1">
      <c r="A90" s="20">
        <v>1.6</v>
      </c>
      <c r="B90" s="41" t="s">
        <v>71</v>
      </c>
      <c r="C90" s="25"/>
      <c r="D90" s="23"/>
      <c r="E90" s="23"/>
      <c r="F90" s="23"/>
      <c r="G90" s="23"/>
      <c r="H90" s="37"/>
      <c r="I90" s="37"/>
      <c r="J90" s="37"/>
      <c r="K90" s="37"/>
    </row>
    <row r="91" spans="1:11" s="2" customFormat="1" ht="18" customHeight="1">
      <c r="A91" s="20">
        <v>1.7</v>
      </c>
      <c r="B91" s="26"/>
      <c r="C91" s="25"/>
      <c r="D91" s="23"/>
      <c r="E91" s="23"/>
      <c r="F91" s="23"/>
      <c r="G91" s="23"/>
      <c r="H91" s="37"/>
      <c r="I91" s="37"/>
      <c r="J91" s="37"/>
      <c r="K91" s="37"/>
    </row>
    <row r="92" spans="1:11" s="2" customFormat="1" ht="18" customHeight="1">
      <c r="A92" s="20">
        <v>1.8</v>
      </c>
      <c r="B92" s="18"/>
      <c r="C92" s="23"/>
      <c r="D92" s="23"/>
      <c r="E92" s="23"/>
      <c r="F92" s="23"/>
      <c r="G92" s="23"/>
      <c r="H92" s="37"/>
      <c r="I92" s="37"/>
      <c r="J92" s="37"/>
      <c r="K92" s="37"/>
    </row>
    <row r="93" spans="1:11" s="2" customFormat="1" ht="23.25" customHeight="1">
      <c r="A93" s="21">
        <v>2</v>
      </c>
      <c r="B93" s="17" t="s">
        <v>37</v>
      </c>
      <c r="C93" s="13"/>
      <c r="D93" s="13"/>
      <c r="E93" s="13"/>
      <c r="F93" s="13"/>
      <c r="G93" s="13"/>
      <c r="H93" s="37"/>
      <c r="I93" s="37"/>
      <c r="J93" s="37"/>
      <c r="K93" s="37"/>
    </row>
    <row r="94" spans="1:11" s="2" customFormat="1" ht="18" customHeight="1">
      <c r="A94" s="20">
        <v>2.1</v>
      </c>
      <c r="B94" s="18" t="s">
        <v>63</v>
      </c>
      <c r="C94" s="25"/>
      <c r="D94" s="23"/>
      <c r="E94" s="23"/>
      <c r="F94" s="23"/>
      <c r="G94" s="23"/>
      <c r="H94" s="37"/>
      <c r="I94" s="37"/>
      <c r="J94" s="37"/>
      <c r="K94" s="37"/>
    </row>
    <row r="95" spans="1:11" s="2" customFormat="1" ht="18" customHeight="1">
      <c r="A95" s="20">
        <v>2.2</v>
      </c>
      <c r="B95" s="40" t="s">
        <v>62</v>
      </c>
      <c r="C95" s="25"/>
      <c r="D95" s="23"/>
      <c r="E95" s="23"/>
      <c r="F95" s="23"/>
      <c r="G95" s="23"/>
      <c r="H95" s="37"/>
      <c r="I95" s="37"/>
      <c r="J95" s="37"/>
      <c r="K95" s="37"/>
    </row>
    <row r="96" spans="1:11" s="2" customFormat="1" ht="18" customHeight="1">
      <c r="A96" s="20">
        <v>2.3</v>
      </c>
      <c r="B96" s="40" t="s">
        <v>45</v>
      </c>
      <c r="C96" s="25"/>
      <c r="D96" s="23"/>
      <c r="E96" s="23"/>
      <c r="F96" s="23"/>
      <c r="G96" s="23"/>
      <c r="H96" s="37"/>
      <c r="I96" s="37"/>
      <c r="J96" s="37"/>
      <c r="K96" s="37"/>
    </row>
    <row r="97" spans="1:11" s="2" customFormat="1" ht="45" customHeight="1">
      <c r="A97" s="36" t="s">
        <v>81</v>
      </c>
      <c r="B97" s="45" t="s">
        <v>82</v>
      </c>
      <c r="C97" s="25">
        <v>0</v>
      </c>
      <c r="D97" s="23">
        <v>1346</v>
      </c>
      <c r="E97" s="23">
        <v>851.7000000000044</v>
      </c>
      <c r="F97" s="23">
        <v>670.9999999999854</v>
      </c>
      <c r="G97" s="23">
        <v>0</v>
      </c>
      <c r="H97" s="37"/>
      <c r="I97" s="37"/>
      <c r="J97" s="37"/>
      <c r="K97" s="37"/>
    </row>
    <row r="98" spans="1:11" s="2" customFormat="1" ht="18" customHeight="1">
      <c r="A98" s="20"/>
      <c r="B98" s="46" t="s">
        <v>83</v>
      </c>
      <c r="C98" s="25">
        <v>51307.1</v>
      </c>
      <c r="D98" s="25">
        <f>D38+D97</f>
        <v>12868.6</v>
      </c>
      <c r="E98" s="25">
        <f>E38+E97</f>
        <v>23951.300000000007</v>
      </c>
      <c r="F98" s="25">
        <f>F38+F97</f>
        <v>35536.49999999998</v>
      </c>
      <c r="G98" s="25">
        <v>51307.1</v>
      </c>
      <c r="H98" s="37"/>
      <c r="I98" s="37"/>
      <c r="J98" s="37"/>
      <c r="K98" s="37"/>
    </row>
  </sheetData>
  <sheetProtection formatCells="0" formatColumns="0" formatRows="0" insertColumns="0" insertRows="0" insertHyperlinks="0" deleteColumns="0" deleteRows="0" sort="0" autoFilter="0" pivotTables="0"/>
  <mergeCells count="4">
    <mergeCell ref="A8:G8"/>
    <mergeCell ref="A7:G7"/>
    <mergeCell ref="A6:G6"/>
    <mergeCell ref="A2:G4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2016-02-02T06:42:46Z</cp:lastPrinted>
  <dcterms:created xsi:type="dcterms:W3CDTF">1996-10-14T23:33:28Z</dcterms:created>
  <dcterms:modified xsi:type="dcterms:W3CDTF">2018-02-08T16:43:07Z</dcterms:modified>
  <cp:category/>
  <cp:version/>
  <cp:contentType/>
  <cp:contentStatus/>
</cp:coreProperties>
</file>