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<sst xmlns="http://schemas.openxmlformats.org/spreadsheetml/2006/main" count="304" uniqueCount="146">
  <si>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</si>
  <si>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</si>
  <si>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</si>
  <si>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</si>
  <si>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</si>
  <si>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</si>
  <si>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</si>
  <si>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</si>
  <si>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</si>
  <si>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</si>
  <si>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</si>
  <si>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</si>
  <si>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</si>
  <si>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</si>
  <si>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</si>
  <si>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</si>
  <si>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</si>
  <si>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</si>
  <si>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</si>
  <si>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</si>
  <si>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</si>
  <si>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</si>
  <si>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</si>
  <si>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</si>
  <si>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</si>
  <si>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</si>
  <si>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</si>
  <si>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</si>
  <si>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</si>
  <si>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</si>
  <si>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</si>
  <si>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</si>
  <si>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</si>
  <si>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</si>
  <si>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</si>
  <si>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</si>
  <si>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</si>
  <si>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</si>
  <si>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</si>
  <si>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</si>
  <si>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</si>
  <si>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</si>
  <si>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</si>
  <si>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</si>
  <si>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</si>
  <si>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</si>
  <si>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</si>
  <si>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</si>
  <si>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</si>
  <si>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</si>
  <si>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</si>
  <si>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</si>
  <si>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</si>
  <si>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</si>
  <si>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</si>
  <si>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</si>
  <si>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</si>
  <si>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</si>
  <si>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</si>
  <si>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</si>
  <si>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</si>
  <si>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</si>
  <si>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</si>
  <si>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</si>
  <si>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</si>
  <si>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</si>
  <si>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</si>
  <si>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</si>
  <si>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</si>
  <si>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</si>
  <si>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</si>
  <si>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</si>
  <si>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</si>
  <si>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</si>
  <si>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</si>
  <si>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</si>
  <si>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</si>
  <si>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</si>
  <si>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</si>
  <si>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</si>
  <si>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</si>
  <si>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</si>
  <si>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</si>
  <si>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</si>
  <si>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</si>
  <si>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</si>
  <si>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</si>
  <si>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</si>
  <si>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</si>
  <si>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</si>
  <si>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</si>
  <si>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</si>
  <si>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</si>
  <si>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</si>
  <si>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</si>
  <si>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</si>
  <si>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</si>
  <si>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</si>
  <si>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</si>
  <si>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</si>
  <si>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</si>
  <si>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</si>
  <si>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</si>
  <si>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</si>
  <si>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</si>
  <si>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</si>
  <si>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</si>
  <si>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</si>
  <si>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</si>
  <si>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</si>
  <si>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</si>
  <si>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</si>
  <si>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</si>
  <si>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</si>
  <si>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</si>
  <si>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</si>
  <si>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</si>
  <si>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</si>
  <si>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</si>
  <si>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</si>
  <si>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</si>
  <si>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</si>
  <si>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</si>
  <si>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</si>
  <si>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</si>
  <si>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</si>
  <si>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«Աբովյանի Վ. Համբարձումյանի անվան թիվ 10 հիմնական դպրոց» ՊՈԱԿ-ի </t>
  </si>
  <si>
    <t>Ընդհանուր բնույթի ծառայություններ</t>
  </si>
  <si>
    <t>Շենքի պահպանման ծախսեր</t>
  </si>
  <si>
    <t>Շինարարական նյութեր</t>
  </si>
  <si>
    <t>Մեքենաների և սարքավորումների ընթացիկ նորոգում, պահպանում</t>
  </si>
  <si>
    <t>փափուկ գույք</t>
  </si>
  <si>
    <t>Մասնագիտական ծառայություն</t>
  </si>
  <si>
    <t>Մնացորդ նախորդ տարվա</t>
  </si>
  <si>
    <t>Սարքավորումների ընթացիկ վերանորոգում և պահպանում</t>
  </si>
  <si>
    <t>Հիմնական միջոցների ձեռքբերում</t>
  </si>
  <si>
    <t>Մասնագիտական ծառայություններ</t>
  </si>
  <si>
    <t>Ընդհանուր բնույթի սպասարկում</t>
  </si>
  <si>
    <t>Հիմնական միջոցի վերանորոգում ամրացված գույքին</t>
  </si>
  <si>
    <t>Տնտեսական և շինարարական ապրանքների գծով</t>
  </si>
  <si>
    <t>Ա. Ստեփանյան</t>
  </si>
  <si>
    <t>Մ. Մնացականյան</t>
  </si>
  <si>
    <t xml:space="preserve"> &lt;&lt;Աբովյանի Վ. Համբարձումյանի անվ. թիվ 10 հիմնական դպրոց&gt;&gt; ՊՈԱԿ-ի </t>
  </si>
  <si>
    <t>2017թ. հաստատված և ճշտված եկամուտների ու ծախսերի նախահաշիվների համեմատական ցուցանիշների վերաբերյալ</t>
  </si>
  <si>
    <t>Դեռատիզացիայի գծով</t>
  </si>
  <si>
    <t>Մնացորդ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</si>
</sst>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190" fontId="5" fillId="0" borderId="0" xfId="0" applyNumberFormat="1" applyFont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9">
      <selection activeCell="F87" sqref="F87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9" t="s">
        <v>10</v>
      </c>
      <c r="B2" s="139"/>
      <c r="C2" s="139"/>
      <c r="D2" s="139"/>
      <c r="E2" s="139"/>
    </row>
    <row r="3" spans="1:5" ht="14.25">
      <c r="A3" s="137" t="s">
        <v>126</v>
      </c>
      <c r="B3" s="137"/>
      <c r="C3" s="137"/>
      <c r="D3" s="137"/>
      <c r="E3" s="137"/>
    </row>
    <row r="4" spans="1:5" ht="14.25">
      <c r="A4" s="137" t="s">
        <v>97</v>
      </c>
      <c r="B4" s="137"/>
      <c r="C4" s="137"/>
      <c r="D4" s="137"/>
      <c r="E4" s="137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/>
      <c r="D6" s="125"/>
      <c r="E6" s="125"/>
    </row>
    <row r="7" spans="1:5" ht="15" customHeight="1">
      <c r="A7" s="126">
        <v>1</v>
      </c>
      <c r="B7" s="111" t="s">
        <v>35</v>
      </c>
      <c r="C7" s="112"/>
      <c r="D7" s="112"/>
      <c r="E7" s="112"/>
    </row>
    <row r="8" spans="1:5" ht="15" customHeight="1">
      <c r="A8" s="128">
        <v>1.1</v>
      </c>
      <c r="B8" s="110" t="s">
        <v>113</v>
      </c>
      <c r="C8" s="112">
        <v>102413.9</v>
      </c>
      <c r="D8" s="127"/>
      <c r="E8" s="127"/>
    </row>
    <row r="9" spans="1:5" ht="15" customHeight="1">
      <c r="A9" s="128">
        <v>1.2</v>
      </c>
      <c r="B9" s="110" t="s">
        <v>114</v>
      </c>
      <c r="C9" s="112">
        <v>122862.8</v>
      </c>
      <c r="D9" s="127"/>
      <c r="E9" s="127"/>
    </row>
    <row r="10" spans="1:5" ht="15" customHeight="1">
      <c r="A10" s="128">
        <v>1.3</v>
      </c>
      <c r="B10" s="110" t="s">
        <v>115</v>
      </c>
      <c r="C10" s="112"/>
      <c r="D10" s="127"/>
      <c r="E10" s="127"/>
    </row>
    <row r="11" spans="1:5" ht="15" customHeight="1">
      <c r="A11" s="128">
        <v>1.4</v>
      </c>
      <c r="B11" s="110" t="s">
        <v>117</v>
      </c>
      <c r="C11" s="112"/>
      <c r="D11" s="127"/>
      <c r="E11" s="127"/>
    </row>
    <row r="12" spans="1:5" ht="15" customHeight="1">
      <c r="A12" s="128">
        <v>1.5</v>
      </c>
      <c r="B12" s="110" t="s">
        <v>116</v>
      </c>
      <c r="C12" s="112"/>
      <c r="D12" s="112"/>
      <c r="E12" s="127"/>
    </row>
    <row r="13" spans="1:5" ht="15" customHeight="1">
      <c r="A13" s="128"/>
      <c r="B13" s="110" t="s">
        <v>113</v>
      </c>
      <c r="C13" s="112"/>
      <c r="D13" s="127"/>
      <c r="E13" s="127"/>
    </row>
    <row r="14" spans="1:5" ht="15" customHeight="1">
      <c r="A14" s="128"/>
      <c r="B14" s="110" t="s">
        <v>114</v>
      </c>
      <c r="C14" s="112"/>
      <c r="D14" s="127"/>
      <c r="E14" s="127"/>
    </row>
    <row r="15" spans="1:5" ht="15" customHeight="1">
      <c r="A15" s="128">
        <v>1.6</v>
      </c>
      <c r="B15" s="110" t="s">
        <v>118</v>
      </c>
      <c r="C15" s="112"/>
      <c r="D15" s="112"/>
      <c r="E15" s="127"/>
    </row>
    <row r="16" spans="1:5" ht="15" customHeight="1">
      <c r="A16" s="128"/>
      <c r="B16" s="110" t="s">
        <v>113</v>
      </c>
      <c r="C16" s="112"/>
      <c r="D16" s="127"/>
      <c r="E16" s="127"/>
    </row>
    <row r="17" spans="1:5" ht="15" customHeight="1">
      <c r="A17" s="128"/>
      <c r="B17" s="110" t="s">
        <v>114</v>
      </c>
      <c r="C17" s="112"/>
      <c r="D17" s="127"/>
      <c r="E17" s="127"/>
    </row>
    <row r="18" spans="1:5" ht="15" customHeight="1">
      <c r="A18" s="128">
        <v>1.7</v>
      </c>
      <c r="B18" s="110" t="s">
        <v>119</v>
      </c>
      <c r="C18" s="112">
        <v>341.3</v>
      </c>
      <c r="D18" s="127"/>
      <c r="E18" s="127"/>
    </row>
    <row r="19" spans="1:5" ht="15" customHeight="1">
      <c r="A19" s="128">
        <v>1.8</v>
      </c>
      <c r="B19" s="110" t="s">
        <v>120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>
        <v>484.4</v>
      </c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>
        <v>485.5</v>
      </c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>
        <v>160.7</v>
      </c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/>
      <c r="D33" s="127"/>
      <c r="E33" s="127"/>
    </row>
    <row r="34" spans="1:5" ht="13.5">
      <c r="A34" s="126">
        <v>15</v>
      </c>
      <c r="B34" s="115" t="s">
        <v>133</v>
      </c>
      <c r="C34" s="114">
        <v>14663.6</v>
      </c>
      <c r="D34" s="127"/>
      <c r="E34" s="127"/>
    </row>
    <row r="35" spans="1:5" ht="14.25">
      <c r="A35" s="116"/>
      <c r="B35" s="116" t="s">
        <v>101</v>
      </c>
      <c r="C35" s="117">
        <f>SUM(C7:C34)</f>
        <v>241412.2</v>
      </c>
      <c r="D35" s="125"/>
      <c r="E35" s="125"/>
    </row>
    <row r="36" spans="1:5" ht="14.25">
      <c r="A36" s="116" t="s">
        <v>1</v>
      </c>
      <c r="B36" s="118" t="s">
        <v>44</v>
      </c>
      <c r="C36" s="117"/>
      <c r="D36" s="117"/>
      <c r="E36" s="117"/>
    </row>
    <row r="37" spans="1:5" ht="13.5" customHeight="1">
      <c r="A37" s="126">
        <v>1</v>
      </c>
      <c r="B37" s="111" t="s">
        <v>108</v>
      </c>
      <c r="C37" s="114">
        <v>194200</v>
      </c>
      <c r="D37" s="131"/>
      <c r="E37" s="127"/>
    </row>
    <row r="38" spans="1:5" ht="13.5" customHeight="1">
      <c r="A38" s="126">
        <v>1.1</v>
      </c>
      <c r="B38" s="119" t="s">
        <v>33</v>
      </c>
      <c r="C38" s="114">
        <v>8200</v>
      </c>
      <c r="D38" s="117"/>
      <c r="E38" s="127"/>
    </row>
    <row r="39" spans="1:5" ht="13.5" customHeight="1">
      <c r="A39" s="126">
        <v>2</v>
      </c>
      <c r="B39" s="113" t="s">
        <v>12</v>
      </c>
      <c r="C39" s="114">
        <v>9000</v>
      </c>
      <c r="D39" s="117"/>
      <c r="E39" s="127"/>
    </row>
    <row r="40" spans="1:5" ht="13.5" customHeight="1">
      <c r="A40" s="126">
        <v>3</v>
      </c>
      <c r="B40" s="120" t="s">
        <v>11</v>
      </c>
      <c r="C40" s="114">
        <v>1500</v>
      </c>
      <c r="D40" s="117"/>
      <c r="E40" s="127"/>
    </row>
    <row r="41" spans="1:5" ht="13.5" customHeight="1">
      <c r="A41" s="126">
        <v>4</v>
      </c>
      <c r="B41" s="120" t="s">
        <v>13</v>
      </c>
      <c r="C41" s="114">
        <v>350</v>
      </c>
      <c r="D41" s="117"/>
      <c r="E41" s="127"/>
    </row>
    <row r="42" spans="1:5" ht="13.5" customHeight="1">
      <c r="A42" s="126">
        <v>5</v>
      </c>
      <c r="B42" s="113" t="s">
        <v>14</v>
      </c>
      <c r="C42" s="114">
        <v>72</v>
      </c>
      <c r="D42" s="117"/>
      <c r="E42" s="127"/>
    </row>
    <row r="43" spans="1:5" ht="13.5" customHeight="1">
      <c r="A43" s="126">
        <v>6</v>
      </c>
      <c r="B43" s="113" t="s">
        <v>46</v>
      </c>
      <c r="C43" s="114">
        <v>84</v>
      </c>
      <c r="D43" s="117"/>
      <c r="E43" s="127"/>
    </row>
    <row r="44" spans="1:5" ht="13.5" customHeight="1">
      <c r="A44" s="126">
        <v>6</v>
      </c>
      <c r="B44" s="120" t="s">
        <v>18</v>
      </c>
      <c r="C44" s="114"/>
      <c r="D44" s="117"/>
      <c r="E44" s="114"/>
    </row>
    <row r="45" spans="1:5" ht="13.5" customHeight="1">
      <c r="A45" s="126">
        <v>6.1</v>
      </c>
      <c r="B45" s="120" t="s">
        <v>15</v>
      </c>
      <c r="C45" s="114">
        <v>120</v>
      </c>
      <c r="D45" s="117"/>
      <c r="E45" s="127"/>
    </row>
    <row r="46" spans="1:5" ht="13.5" customHeight="1">
      <c r="A46" s="126">
        <v>6.2</v>
      </c>
      <c r="B46" s="113" t="s">
        <v>16</v>
      </c>
      <c r="C46" s="114"/>
      <c r="D46" s="117"/>
      <c r="E46" s="127"/>
    </row>
    <row r="47" spans="1:5" ht="13.5" customHeight="1">
      <c r="A47" s="126">
        <v>6.3</v>
      </c>
      <c r="B47" s="113" t="s">
        <v>47</v>
      </c>
      <c r="C47" s="114">
        <v>180</v>
      </c>
      <c r="D47" s="117"/>
      <c r="E47" s="127"/>
    </row>
    <row r="48" spans="1:5" ht="13.5" customHeight="1">
      <c r="A48" s="126">
        <v>8</v>
      </c>
      <c r="B48" s="113" t="s">
        <v>48</v>
      </c>
      <c r="C48" s="114"/>
      <c r="D48" s="117"/>
      <c r="E48" s="127"/>
    </row>
    <row r="49" spans="1:5" ht="13.5" customHeight="1">
      <c r="A49" s="126">
        <v>9</v>
      </c>
      <c r="B49" s="113" t="s">
        <v>49</v>
      </c>
      <c r="C49" s="114">
        <v>25</v>
      </c>
      <c r="D49" s="117"/>
      <c r="E49" s="127"/>
    </row>
    <row r="50" spans="1:5" ht="13.5" customHeight="1">
      <c r="A50" s="126">
        <v>7</v>
      </c>
      <c r="B50" s="120" t="s">
        <v>139</v>
      </c>
      <c r="C50" s="114">
        <v>1300</v>
      </c>
      <c r="D50" s="117"/>
      <c r="E50" s="127"/>
    </row>
    <row r="51" spans="1:5" ht="13.5" customHeight="1">
      <c r="A51" s="126">
        <v>8</v>
      </c>
      <c r="B51" s="120" t="s">
        <v>20</v>
      </c>
      <c r="C51" s="114">
        <v>500</v>
      </c>
      <c r="D51" s="117"/>
      <c r="E51" s="127"/>
    </row>
    <row r="52" spans="1:5" ht="13.5" customHeight="1">
      <c r="A52" s="126">
        <v>9</v>
      </c>
      <c r="B52" s="113" t="s">
        <v>102</v>
      </c>
      <c r="C52" s="114">
        <v>800</v>
      </c>
      <c r="D52" s="117"/>
      <c r="E52" s="127"/>
    </row>
    <row r="53" spans="1:5" ht="13.5" customHeight="1">
      <c r="A53" s="126">
        <v>10</v>
      </c>
      <c r="B53" s="115" t="s">
        <v>51</v>
      </c>
      <c r="C53" s="114">
        <v>500</v>
      </c>
      <c r="D53" s="117"/>
      <c r="E53" s="127"/>
    </row>
    <row r="54" spans="1:5" ht="13.5" customHeight="1">
      <c r="A54" s="126">
        <v>14</v>
      </c>
      <c r="B54" s="113" t="s">
        <v>52</v>
      </c>
      <c r="C54" s="114"/>
      <c r="D54" s="117"/>
      <c r="E54" s="127"/>
    </row>
    <row r="55" spans="1:5" ht="13.5" customHeight="1">
      <c r="A55" s="126">
        <v>15</v>
      </c>
      <c r="B55" s="113" t="s">
        <v>53</v>
      </c>
      <c r="C55" s="114"/>
      <c r="D55" s="117"/>
      <c r="E55" s="127"/>
    </row>
    <row r="56" spans="1:5" ht="13.5" customHeight="1">
      <c r="A56" s="126">
        <v>16</v>
      </c>
      <c r="B56" s="113" t="s">
        <v>54</v>
      </c>
      <c r="C56" s="114">
        <v>1200</v>
      </c>
      <c r="D56" s="117"/>
      <c r="E56" s="127"/>
    </row>
    <row r="57" spans="1:5" ht="13.5" customHeight="1">
      <c r="A57" s="126">
        <v>8</v>
      </c>
      <c r="B57" s="113" t="s">
        <v>21</v>
      </c>
      <c r="C57" s="114">
        <v>250</v>
      </c>
      <c r="D57" s="117"/>
      <c r="E57" s="127"/>
    </row>
    <row r="58" spans="1:5" ht="13.5" customHeight="1">
      <c r="A58" s="126">
        <v>12</v>
      </c>
      <c r="B58" s="113" t="s">
        <v>55</v>
      </c>
      <c r="C58" s="114">
        <v>150</v>
      </c>
      <c r="D58" s="117"/>
      <c r="E58" s="127"/>
    </row>
    <row r="59" spans="1:5" ht="13.5" customHeight="1">
      <c r="A59" s="126">
        <v>9</v>
      </c>
      <c r="B59" s="121" t="s">
        <v>56</v>
      </c>
      <c r="C59" s="114">
        <v>100</v>
      </c>
      <c r="D59" s="117"/>
      <c r="E59" s="127"/>
    </row>
    <row r="60" spans="1:5" ht="13.5" customHeight="1">
      <c r="A60" s="126">
        <v>9</v>
      </c>
      <c r="B60" s="122" t="s">
        <v>57</v>
      </c>
      <c r="C60" s="114">
        <v>100</v>
      </c>
      <c r="D60" s="117"/>
      <c r="E60" s="127"/>
    </row>
    <row r="61" spans="1:5" ht="13.5" customHeight="1">
      <c r="A61" s="126">
        <v>11</v>
      </c>
      <c r="B61" s="122" t="s">
        <v>58</v>
      </c>
      <c r="C61" s="114">
        <v>200</v>
      </c>
      <c r="D61" s="117"/>
      <c r="E61" s="127"/>
    </row>
    <row r="62" spans="1:5" ht="13.5" customHeight="1">
      <c r="A62" s="126">
        <v>13</v>
      </c>
      <c r="B62" s="122" t="s">
        <v>103</v>
      </c>
      <c r="C62" s="114"/>
      <c r="D62" s="117"/>
      <c r="E62" s="127"/>
    </row>
    <row r="63" spans="1:5" ht="13.5" customHeight="1">
      <c r="A63" s="126"/>
      <c r="B63" s="122" t="s">
        <v>104</v>
      </c>
      <c r="C63" s="114">
        <v>6</v>
      </c>
      <c r="D63" s="117"/>
      <c r="E63" s="127"/>
    </row>
    <row r="64" spans="1:5" ht="13.5" customHeight="1">
      <c r="A64" s="126">
        <v>10</v>
      </c>
      <c r="B64" s="122" t="s">
        <v>60</v>
      </c>
      <c r="C64" s="114">
        <v>80</v>
      </c>
      <c r="D64" s="117"/>
      <c r="E64" s="127"/>
    </row>
    <row r="65" spans="1:5" ht="13.5" customHeight="1">
      <c r="A65" s="126">
        <v>11</v>
      </c>
      <c r="B65" s="122" t="s">
        <v>61</v>
      </c>
      <c r="C65" s="114">
        <v>80</v>
      </c>
      <c r="D65" s="117"/>
      <c r="E65" s="127"/>
    </row>
    <row r="66" spans="1:5" ht="13.5" customHeight="1">
      <c r="A66" s="126">
        <v>12</v>
      </c>
      <c r="B66" s="122" t="s">
        <v>64</v>
      </c>
      <c r="C66" s="114">
        <v>484.4</v>
      </c>
      <c r="D66" s="117"/>
      <c r="E66" s="127"/>
    </row>
    <row r="67" spans="1:5" ht="13.5" customHeight="1">
      <c r="A67" s="126">
        <v>13</v>
      </c>
      <c r="B67" s="122" t="s">
        <v>105</v>
      </c>
      <c r="C67" s="114">
        <v>300</v>
      </c>
      <c r="D67" s="117"/>
      <c r="E67" s="127"/>
    </row>
    <row r="68" spans="1:5" ht="13.5" customHeight="1">
      <c r="A68" s="126">
        <v>14</v>
      </c>
      <c r="B68" s="45" t="s">
        <v>27</v>
      </c>
      <c r="C68" s="114"/>
      <c r="D68" s="117"/>
      <c r="E68" s="127"/>
    </row>
    <row r="69" spans="1:5" ht="13.5" customHeight="1">
      <c r="A69" s="126">
        <v>14.1</v>
      </c>
      <c r="B69" s="113" t="s">
        <v>28</v>
      </c>
      <c r="C69" s="114"/>
      <c r="D69" s="117"/>
      <c r="E69" s="127"/>
    </row>
    <row r="70" spans="1:5" ht="13.5" customHeight="1">
      <c r="A70" s="126">
        <v>15</v>
      </c>
      <c r="B70" s="113" t="s">
        <v>65</v>
      </c>
      <c r="C70" s="114"/>
      <c r="D70" s="117"/>
      <c r="E70" s="127"/>
    </row>
    <row r="71" spans="1:5" ht="13.5" customHeight="1">
      <c r="A71" s="126">
        <v>16</v>
      </c>
      <c r="B71" s="113" t="s">
        <v>106</v>
      </c>
      <c r="C71" s="114"/>
      <c r="D71" s="117"/>
      <c r="E71" s="127"/>
    </row>
    <row r="72" spans="1:5" ht="13.5" customHeight="1">
      <c r="A72" s="126">
        <v>17</v>
      </c>
      <c r="B72" s="113" t="s">
        <v>29</v>
      </c>
      <c r="C72" s="114"/>
      <c r="D72" s="117"/>
      <c r="E72" s="127"/>
    </row>
    <row r="73" spans="1:5" ht="13.5" customHeight="1" hidden="1">
      <c r="A73" s="126">
        <v>18</v>
      </c>
      <c r="B73" s="122" t="s">
        <v>31</v>
      </c>
      <c r="C73" s="117"/>
      <c r="D73" s="117"/>
      <c r="E73" s="125"/>
    </row>
    <row r="74" spans="1:6" ht="13.5" customHeight="1">
      <c r="A74" s="126">
        <v>18</v>
      </c>
      <c r="B74" s="122" t="s">
        <v>121</v>
      </c>
      <c r="C74" s="117"/>
      <c r="D74" s="117"/>
      <c r="E74" s="125"/>
      <c r="F74" s="2">
        <v>92.4</v>
      </c>
    </row>
    <row r="75" spans="1:5" ht="13.5" customHeight="1">
      <c r="A75" s="126">
        <v>19</v>
      </c>
      <c r="B75" s="122" t="s">
        <v>122</v>
      </c>
      <c r="C75" s="117"/>
      <c r="D75" s="117"/>
      <c r="E75" s="125"/>
    </row>
    <row r="76" spans="1:5" ht="13.5" customHeight="1">
      <c r="A76" s="126">
        <v>20</v>
      </c>
      <c r="B76" s="122" t="s">
        <v>123</v>
      </c>
      <c r="C76" s="117"/>
      <c r="D76" s="117"/>
      <c r="E76" s="125">
        <v>541</v>
      </c>
    </row>
    <row r="77" spans="1:5" ht="13.5" customHeight="1">
      <c r="A77" s="126">
        <v>21</v>
      </c>
      <c r="B77" s="122" t="s">
        <v>107</v>
      </c>
      <c r="C77" s="117"/>
      <c r="D77" s="117"/>
      <c r="E77" s="125">
        <v>298</v>
      </c>
    </row>
    <row r="78" spans="1:5" ht="13.5" customHeight="1">
      <c r="A78" s="126">
        <v>22</v>
      </c>
      <c r="B78" s="122" t="s">
        <v>134</v>
      </c>
      <c r="C78" s="117"/>
      <c r="D78" s="117"/>
      <c r="E78" s="125">
        <v>1000</v>
      </c>
    </row>
    <row r="79" spans="1:5" ht="13.5" customHeight="1">
      <c r="A79" s="126">
        <v>23</v>
      </c>
      <c r="B79" s="122" t="s">
        <v>135</v>
      </c>
      <c r="C79" s="117"/>
      <c r="D79" s="117"/>
      <c r="E79" s="125">
        <v>4800</v>
      </c>
    </row>
    <row r="80" spans="1:5" ht="13.5" customHeight="1">
      <c r="A80" s="126">
        <v>24</v>
      </c>
      <c r="B80" s="122" t="s">
        <v>136</v>
      </c>
      <c r="C80" s="117"/>
      <c r="D80" s="117"/>
      <c r="E80" s="125">
        <v>60</v>
      </c>
    </row>
    <row r="81" spans="1:5" ht="13.5" customHeight="1">
      <c r="A81" s="126">
        <v>25</v>
      </c>
      <c r="B81" s="122" t="s">
        <v>137</v>
      </c>
      <c r="C81" s="117"/>
      <c r="D81" s="117"/>
      <c r="E81" s="125">
        <v>300</v>
      </c>
    </row>
    <row r="82" spans="1:5" ht="13.5" customHeight="1">
      <c r="A82" s="126">
        <v>26</v>
      </c>
      <c r="B82" s="122" t="s">
        <v>128</v>
      </c>
      <c r="C82" s="117"/>
      <c r="D82" s="117"/>
      <c r="E82" s="125">
        <v>500</v>
      </c>
    </row>
    <row r="83" spans="1:5" ht="13.5" customHeight="1">
      <c r="A83" s="126">
        <v>27</v>
      </c>
      <c r="B83" s="122" t="s">
        <v>138</v>
      </c>
      <c r="C83" s="117"/>
      <c r="D83" s="117"/>
      <c r="E83" s="125">
        <v>14039.4</v>
      </c>
    </row>
    <row r="84" spans="1:5" ht="13.5" customHeight="1">
      <c r="A84" s="126"/>
      <c r="B84" s="122"/>
      <c r="C84" s="117"/>
      <c r="D84" s="117"/>
      <c r="E84" s="125"/>
    </row>
    <row r="85" spans="1:6" ht="14.25">
      <c r="A85" s="129"/>
      <c r="B85" s="123" t="s">
        <v>66</v>
      </c>
      <c r="C85" s="117"/>
      <c r="D85" s="117"/>
      <c r="E85" s="125">
        <f>E83+E82+E81+E80+E79+E78+E77+E76+F74+C67+C66+C65+C64+C63+C61+C60+C59+C58+C57+C56+C53+C52+C51+C50+C49+C47+C45+C43+C42+C41+C40+C39+C38+C37</f>
        <v>241412.2</v>
      </c>
      <c r="F85" s="35"/>
    </row>
    <row r="86" spans="1:5" ht="13.5" customHeight="1">
      <c r="A86" s="12"/>
      <c r="B86" s="8"/>
      <c r="C86" s="9"/>
      <c r="D86" s="7"/>
      <c r="E86" s="7"/>
    </row>
    <row r="87" spans="1:5" ht="15">
      <c r="A87" s="12"/>
      <c r="B87" s="62" t="s">
        <v>68</v>
      </c>
      <c r="C87" s="7"/>
      <c r="D87" s="138" t="s">
        <v>140</v>
      </c>
      <c r="E87" s="138"/>
    </row>
    <row r="88" spans="1:5" ht="12.75" customHeight="1">
      <c r="A88" s="12"/>
      <c r="B88" s="8"/>
      <c r="C88" s="9"/>
      <c r="D88" s="136" t="s">
        <v>67</v>
      </c>
      <c r="E88" s="136"/>
    </row>
    <row r="89" spans="1:5" ht="15">
      <c r="A89" s="12"/>
      <c r="B89" s="62" t="s">
        <v>69</v>
      </c>
      <c r="C89" s="7"/>
      <c r="D89" s="138" t="s">
        <v>141</v>
      </c>
      <c r="E89" s="138"/>
    </row>
    <row r="90" spans="1:5" ht="12.75" customHeight="1">
      <c r="A90" s="12"/>
      <c r="B90" s="9"/>
      <c r="C90" s="9"/>
      <c r="D90" s="136" t="s">
        <v>67</v>
      </c>
      <c r="E90" s="136"/>
    </row>
    <row r="91" spans="1:5" ht="15">
      <c r="A91" s="12"/>
      <c r="B91" s="10"/>
      <c r="C91" s="16" t="s">
        <v>70</v>
      </c>
      <c r="D91" s="9"/>
      <c r="E91" s="9"/>
    </row>
  </sheetData>
  <sheetProtection/>
  <mergeCells count="7">
    <mergeCell ref="D90:E90"/>
    <mergeCell ref="A4:E4"/>
    <mergeCell ref="D87:E87"/>
    <mergeCell ref="D88:E88"/>
    <mergeCell ref="D89:E89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3.5" customHeight="1">
      <c r="A1" s="143" t="s">
        <v>71</v>
      </c>
      <c r="B1" s="143"/>
      <c r="C1" s="143"/>
      <c r="D1" s="143"/>
      <c r="E1" s="143"/>
      <c r="F1" s="36"/>
      <c r="G1" s="36"/>
      <c r="H1" s="36"/>
      <c r="I1" s="36"/>
      <c r="J1" s="36"/>
      <c r="K1" s="36"/>
      <c r="L1" s="36"/>
      <c r="M1" s="36"/>
    </row>
    <row r="2" spans="1:13" s="40" customFormat="1" ht="13.5" customHeight="1">
      <c r="A2" s="144" t="s">
        <v>142</v>
      </c>
      <c r="B2" s="144"/>
      <c r="C2" s="144"/>
      <c r="D2" s="144"/>
      <c r="E2" s="144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0" t="s">
        <v>143</v>
      </c>
      <c r="B3" s="140"/>
      <c r="C3" s="140"/>
      <c r="D3" s="140"/>
      <c r="E3" s="140"/>
      <c r="F3" s="41"/>
      <c r="G3" s="41"/>
      <c r="H3" s="41"/>
      <c r="I3" s="36"/>
      <c r="J3" s="36"/>
      <c r="K3" s="36"/>
      <c r="L3" s="36"/>
      <c r="M3" s="36"/>
    </row>
    <row r="4" spans="1:13" s="37" customFormat="1" ht="9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54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237608.80000000002</v>
      </c>
      <c r="D6" s="83">
        <f>D7+D24+D29+D33</f>
        <v>241412.2</v>
      </c>
      <c r="E6" s="83">
        <f>D6-C6</f>
        <v>3803.399999999994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222153.2</v>
      </c>
      <c r="D7" s="46">
        <f>D8+D9+D18+D20</f>
        <v>226102.4</v>
      </c>
      <c r="E7" s="83">
        <f aca="true" t="shared" si="0" ref="E7:E71">D7-C7</f>
        <v>3949.1999999999825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46">
        <v>102174.8</v>
      </c>
      <c r="D8" s="46">
        <v>102413.9</v>
      </c>
      <c r="E8" s="83">
        <f t="shared" si="0"/>
        <v>239.09999999999127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46">
        <v>119521.8</v>
      </c>
      <c r="D9" s="46">
        <v>122862.8</v>
      </c>
      <c r="E9" s="83">
        <f t="shared" si="0"/>
        <v>3341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>
        <v>456.6</v>
      </c>
      <c r="D18" s="46">
        <v>341.3</v>
      </c>
      <c r="E18" s="83">
        <f t="shared" si="0"/>
        <v>-115.30000000000001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>
        <v>484.4</v>
      </c>
      <c r="E20" s="83">
        <f t="shared" si="0"/>
        <v>484.4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>
        <v>642</v>
      </c>
      <c r="D24" s="53">
        <v>485.5</v>
      </c>
      <c r="E24" s="83">
        <f t="shared" si="0"/>
        <v>-156.5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>
        <v>150</v>
      </c>
      <c r="D29" s="53">
        <v>160.7</v>
      </c>
      <c r="E29" s="83">
        <f t="shared" si="0"/>
        <v>10.699999999999989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14663.6</v>
      </c>
      <c r="D33" s="46">
        <v>14663.6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C35+C37+C38+C39+C40+C41+C42+C43+C46+C48+C49+C50+C52+C55+C56+C57+C58+C59+C60+C62+C63+C64+C78+C79+C80+C82</f>
        <v>237608.8</v>
      </c>
      <c r="D34" s="87">
        <f>D35+D37+D38+D39+D40+D41+D42+D43+D46+D48+D49+D50+D51+D52+D55+D56+D57+D58+D59+D60+D61+D62+D63+D64+D66+D68+D69+D78+D79+D80+D81+D82+D96</f>
        <v>241412.19999999998</v>
      </c>
      <c r="E34" s="83">
        <f t="shared" si="0"/>
        <v>3803.399999999994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194508.8</v>
      </c>
      <c r="D35" s="53">
        <v>194200</v>
      </c>
      <c r="E35" s="83">
        <f t="shared" si="0"/>
        <v>-308.79999999998836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>
        <v>8500</v>
      </c>
      <c r="D37" s="46">
        <v>8200</v>
      </c>
      <c r="E37" s="83">
        <f t="shared" si="0"/>
        <v>-300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10000</v>
      </c>
      <c r="D38" s="46">
        <v>7600</v>
      </c>
      <c r="E38" s="83">
        <f t="shared" si="0"/>
        <v>-2400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1500</v>
      </c>
      <c r="D39" s="46">
        <v>1250</v>
      </c>
      <c r="E39" s="83">
        <f t="shared" si="0"/>
        <v>-250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400</v>
      </c>
      <c r="D40" s="53">
        <v>320</v>
      </c>
      <c r="E40" s="83">
        <f t="shared" si="0"/>
        <v>-80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72</v>
      </c>
      <c r="D41" s="46">
        <v>72</v>
      </c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4" t="s">
        <v>144</v>
      </c>
      <c r="C42" s="53">
        <v>84</v>
      </c>
      <c r="D42" s="46">
        <v>84</v>
      </c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37" customFormat="1" ht="13.5" customHeight="1">
      <c r="A43" s="48">
        <v>6</v>
      </c>
      <c r="B43" s="52" t="s">
        <v>18</v>
      </c>
      <c r="C43" s="88">
        <v>150</v>
      </c>
      <c r="D43" s="88">
        <v>120</v>
      </c>
      <c r="E43" s="83">
        <f t="shared" si="0"/>
        <v>-30</v>
      </c>
      <c r="F43" s="45"/>
      <c r="G43" s="36"/>
      <c r="H43" s="36"/>
      <c r="I43" s="36"/>
      <c r="J43" s="36"/>
      <c r="K43" s="36"/>
      <c r="L43" s="36"/>
      <c r="M43" s="36"/>
    </row>
    <row r="44" spans="1:13" s="51" customFormat="1" ht="13.5" customHeight="1">
      <c r="A44" s="48">
        <v>6.1</v>
      </c>
      <c r="B44" s="52" t="s">
        <v>15</v>
      </c>
      <c r="C44" s="53"/>
      <c r="D44" s="53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6.2</v>
      </c>
      <c r="B45" s="54" t="s">
        <v>16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7.3</v>
      </c>
      <c r="B46" s="54" t="s">
        <v>47</v>
      </c>
      <c r="C46" s="53">
        <v>200</v>
      </c>
      <c r="D46" s="46">
        <v>180</v>
      </c>
      <c r="E46" s="83">
        <f t="shared" si="0"/>
        <v>-20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53"/>
      <c r="D47" s="46"/>
      <c r="E47" s="83">
        <f t="shared" si="0"/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53">
        <v>50</v>
      </c>
      <c r="D48" s="46">
        <v>5</v>
      </c>
      <c r="E48" s="83">
        <f t="shared" si="0"/>
        <v>-45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7</v>
      </c>
      <c r="B49" s="55" t="s">
        <v>19</v>
      </c>
      <c r="C49" s="53">
        <v>750</v>
      </c>
      <c r="D49" s="46">
        <v>400</v>
      </c>
      <c r="E49" s="83">
        <f t="shared" si="0"/>
        <v>-350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8</v>
      </c>
      <c r="B50" s="55" t="s">
        <v>20</v>
      </c>
      <c r="C50" s="53">
        <v>750</v>
      </c>
      <c r="D50" s="46">
        <v>400</v>
      </c>
      <c r="E50" s="83">
        <f t="shared" si="0"/>
        <v>-350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9</v>
      </c>
      <c r="B51" s="55" t="s">
        <v>50</v>
      </c>
      <c r="C51" s="53"/>
      <c r="D51" s="46">
        <v>100</v>
      </c>
      <c r="E51" s="83">
        <f t="shared" si="0"/>
        <v>100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10</v>
      </c>
      <c r="B52" s="55" t="s">
        <v>51</v>
      </c>
      <c r="C52" s="53">
        <v>600</v>
      </c>
      <c r="D52" s="46">
        <v>400</v>
      </c>
      <c r="E52" s="83">
        <f t="shared" si="0"/>
        <v>-200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11</v>
      </c>
      <c r="B53" s="55" t="s">
        <v>52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12</v>
      </c>
      <c r="B54" s="55" t="s">
        <v>53</v>
      </c>
      <c r="C54" s="53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13</v>
      </c>
      <c r="B55" s="55" t="s">
        <v>54</v>
      </c>
      <c r="C55" s="59">
        <v>3000</v>
      </c>
      <c r="D55" s="46">
        <v>800</v>
      </c>
      <c r="E55" s="83">
        <f t="shared" si="0"/>
        <v>-2200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14</v>
      </c>
      <c r="B56" s="55" t="s">
        <v>21</v>
      </c>
      <c r="C56" s="59">
        <v>300</v>
      </c>
      <c r="D56" s="46">
        <v>250</v>
      </c>
      <c r="E56" s="83">
        <f t="shared" si="0"/>
        <v>-50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15</v>
      </c>
      <c r="B57" s="55" t="s">
        <v>55</v>
      </c>
      <c r="C57" s="59">
        <v>300</v>
      </c>
      <c r="D57" s="46">
        <v>50</v>
      </c>
      <c r="E57" s="83">
        <f t="shared" si="0"/>
        <v>-250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16</v>
      </c>
      <c r="B58" s="55" t="s">
        <v>56</v>
      </c>
      <c r="C58" s="89">
        <v>178</v>
      </c>
      <c r="D58" s="46">
        <v>50</v>
      </c>
      <c r="E58" s="83">
        <f t="shared" si="0"/>
        <v>-128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17</v>
      </c>
      <c r="B59" s="55" t="s">
        <v>57</v>
      </c>
      <c r="C59" s="59">
        <v>100</v>
      </c>
      <c r="D59" s="46">
        <v>100</v>
      </c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18</v>
      </c>
      <c r="B60" s="55" t="s">
        <v>58</v>
      </c>
      <c r="C60" s="59">
        <v>300</v>
      </c>
      <c r="D60" s="46">
        <v>100</v>
      </c>
      <c r="E60" s="83">
        <f t="shared" si="0"/>
        <v>-200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19</v>
      </c>
      <c r="B61" s="55" t="s">
        <v>124</v>
      </c>
      <c r="C61" s="59"/>
      <c r="D61" s="46">
        <v>298</v>
      </c>
      <c r="E61" s="83">
        <f t="shared" si="0"/>
        <v>298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20</v>
      </c>
      <c r="B62" s="55" t="s">
        <v>59</v>
      </c>
      <c r="C62" s="59">
        <v>6</v>
      </c>
      <c r="D62" s="46">
        <v>6</v>
      </c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21</v>
      </c>
      <c r="B63" s="55" t="s">
        <v>60</v>
      </c>
      <c r="C63" s="59">
        <v>80</v>
      </c>
      <c r="D63" s="46">
        <v>45</v>
      </c>
      <c r="E63" s="83">
        <f t="shared" si="0"/>
        <v>-35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22</v>
      </c>
      <c r="B64" s="55" t="s">
        <v>61</v>
      </c>
      <c r="C64" s="59">
        <v>80</v>
      </c>
      <c r="D64" s="46">
        <v>40</v>
      </c>
      <c r="E64" s="83">
        <f t="shared" si="0"/>
        <v>-40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23</v>
      </c>
      <c r="B65" s="55" t="s">
        <v>63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24</v>
      </c>
      <c r="B66" s="55" t="s">
        <v>64</v>
      </c>
      <c r="C66" s="59"/>
      <c r="D66" s="46">
        <v>484.4</v>
      </c>
      <c r="E66" s="83">
        <f t="shared" si="0"/>
        <v>484.4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25</v>
      </c>
      <c r="B67" s="84" t="s">
        <v>105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26</v>
      </c>
      <c r="B68" s="84" t="s">
        <v>121</v>
      </c>
      <c r="C68" s="59"/>
      <c r="D68" s="46">
        <v>92.4</v>
      </c>
      <c r="E68" s="83">
        <f t="shared" si="0"/>
        <v>92.4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27</v>
      </c>
      <c r="B69" s="84" t="s">
        <v>122</v>
      </c>
      <c r="C69" s="59"/>
      <c r="D69" s="46">
        <v>541</v>
      </c>
      <c r="E69" s="83">
        <f t="shared" si="0"/>
        <v>541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28</v>
      </c>
      <c r="B70" s="84" t="s">
        <v>123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29</v>
      </c>
      <c r="B71" s="84" t="s">
        <v>125</v>
      </c>
      <c r="C71" s="59"/>
      <c r="D71" s="46"/>
      <c r="E71" s="83">
        <f t="shared" si="0"/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30</v>
      </c>
      <c r="B72" s="55" t="s">
        <v>27</v>
      </c>
      <c r="C72" s="59"/>
      <c r="D72" s="46"/>
      <c r="E72" s="83">
        <f aca="true" t="shared" si="1" ref="E72:E97">D72-C72</f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51" customFormat="1" ht="13.5" customHeight="1">
      <c r="A73" s="46">
        <v>30.1</v>
      </c>
      <c r="B73" s="55" t="s">
        <v>28</v>
      </c>
      <c r="C73" s="59"/>
      <c r="D73" s="46"/>
      <c r="E73" s="83">
        <f t="shared" si="1"/>
        <v>0</v>
      </c>
      <c r="F73" s="49"/>
      <c r="G73" s="50"/>
      <c r="H73" s="50"/>
      <c r="I73" s="50"/>
      <c r="J73" s="50"/>
      <c r="K73" s="50"/>
      <c r="L73" s="50"/>
      <c r="M73" s="50"/>
    </row>
    <row r="74" spans="1:13" s="37" customFormat="1" ht="13.5" customHeight="1">
      <c r="A74" s="48">
        <v>31</v>
      </c>
      <c r="B74" s="55" t="s">
        <v>65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32</v>
      </c>
      <c r="B75" s="55" t="s">
        <v>106</v>
      </c>
      <c r="C75" s="8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33</v>
      </c>
      <c r="B76" s="55" t="s">
        <v>29</v>
      </c>
      <c r="C76" s="59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34</v>
      </c>
      <c r="B77" s="90" t="s">
        <v>31</v>
      </c>
      <c r="C77" s="46"/>
      <c r="D77" s="46"/>
      <c r="E77" s="83">
        <f t="shared" si="1"/>
        <v>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35</v>
      </c>
      <c r="B78" s="90" t="s">
        <v>127</v>
      </c>
      <c r="C78" s="61">
        <v>1200</v>
      </c>
      <c r="D78" s="46">
        <v>100</v>
      </c>
      <c r="E78" s="83">
        <f t="shared" si="1"/>
        <v>-1100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36</v>
      </c>
      <c r="B79" s="90" t="s">
        <v>128</v>
      </c>
      <c r="C79" s="61">
        <v>2000</v>
      </c>
      <c r="D79" s="46">
        <v>200</v>
      </c>
      <c r="E79" s="83">
        <f t="shared" si="1"/>
        <v>-1800</v>
      </c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 customHeight="1">
      <c r="A80" s="48">
        <v>37</v>
      </c>
      <c r="B80" s="90" t="s">
        <v>130</v>
      </c>
      <c r="C80" s="61">
        <v>1000</v>
      </c>
      <c r="D80" s="46">
        <v>1000</v>
      </c>
      <c r="E80" s="83">
        <f t="shared" si="1"/>
        <v>0</v>
      </c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 customHeight="1">
      <c r="A81" s="48"/>
      <c r="B81" s="90" t="s">
        <v>129</v>
      </c>
      <c r="C81" s="61"/>
      <c r="D81" s="46">
        <v>800</v>
      </c>
      <c r="E81" s="83">
        <f t="shared" si="1"/>
        <v>800</v>
      </c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 customHeight="1">
      <c r="A82" s="48">
        <v>38</v>
      </c>
      <c r="B82" s="135" t="s">
        <v>85</v>
      </c>
      <c r="C82" s="133">
        <f>C83+C84+C85+C86+C87+C88+C89+C90+C91+C92+C93+C94+C95</f>
        <v>11500</v>
      </c>
      <c r="D82" s="134">
        <f>D84+D85+D86+D87+D88+D89+D90+D92+D94</f>
        <v>5180</v>
      </c>
      <c r="E82" s="83">
        <f t="shared" si="1"/>
        <v>-6320</v>
      </c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 customHeight="1">
      <c r="A83" s="48">
        <v>39</v>
      </c>
      <c r="B83" s="55" t="s">
        <v>24</v>
      </c>
      <c r="C83" s="132"/>
      <c r="D83" s="46"/>
      <c r="E83" s="83">
        <f t="shared" si="1"/>
        <v>0</v>
      </c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 customHeight="1">
      <c r="A84" s="48">
        <v>40</v>
      </c>
      <c r="B84" s="55" t="s">
        <v>86</v>
      </c>
      <c r="C84" s="132">
        <v>800</v>
      </c>
      <c r="D84" s="46">
        <v>1000</v>
      </c>
      <c r="E84" s="83">
        <f t="shared" si="1"/>
        <v>200</v>
      </c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 customHeight="1">
      <c r="A85" s="48">
        <v>41</v>
      </c>
      <c r="B85" s="55" t="s">
        <v>87</v>
      </c>
      <c r="C85" s="132">
        <v>800</v>
      </c>
      <c r="D85" s="46">
        <v>600</v>
      </c>
      <c r="E85" s="83">
        <f t="shared" si="1"/>
        <v>-200</v>
      </c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 customHeight="1">
      <c r="A86" s="48">
        <v>42</v>
      </c>
      <c r="B86" s="55" t="s">
        <v>88</v>
      </c>
      <c r="C86" s="132">
        <v>3000</v>
      </c>
      <c r="D86" s="46">
        <v>1000</v>
      </c>
      <c r="E86" s="83">
        <f t="shared" si="1"/>
        <v>-2000</v>
      </c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 customHeight="1">
      <c r="A87" s="48">
        <v>43</v>
      </c>
      <c r="B87" s="55" t="s">
        <v>89</v>
      </c>
      <c r="C87" s="132">
        <v>2000</v>
      </c>
      <c r="D87" s="46">
        <v>700</v>
      </c>
      <c r="E87" s="83">
        <f t="shared" si="1"/>
        <v>-1300</v>
      </c>
      <c r="F87" s="45"/>
      <c r="G87" s="36"/>
      <c r="H87" s="36"/>
      <c r="I87" s="36"/>
      <c r="J87" s="36"/>
      <c r="K87" s="36"/>
      <c r="L87" s="36"/>
      <c r="M87" s="36"/>
    </row>
    <row r="88" spans="1:13" s="37" customFormat="1" ht="13.5" customHeight="1">
      <c r="A88" s="48">
        <v>44</v>
      </c>
      <c r="B88" s="55" t="s">
        <v>90</v>
      </c>
      <c r="C88" s="132">
        <v>200</v>
      </c>
      <c r="D88" s="46">
        <v>100</v>
      </c>
      <c r="E88" s="83">
        <f t="shared" si="1"/>
        <v>-100</v>
      </c>
      <c r="F88" s="45"/>
      <c r="G88" s="36"/>
      <c r="H88" s="36"/>
      <c r="I88" s="36"/>
      <c r="J88" s="36"/>
      <c r="K88" s="36"/>
      <c r="L88" s="36"/>
      <c r="M88" s="36"/>
    </row>
    <row r="89" spans="1:13" s="37" customFormat="1" ht="13.5" customHeight="1">
      <c r="A89" s="48">
        <v>45</v>
      </c>
      <c r="B89" s="55" t="s">
        <v>111</v>
      </c>
      <c r="C89" s="132">
        <v>200</v>
      </c>
      <c r="D89" s="46">
        <v>100</v>
      </c>
      <c r="E89" s="83">
        <f t="shared" si="1"/>
        <v>-100</v>
      </c>
      <c r="F89" s="45"/>
      <c r="G89" s="36"/>
      <c r="H89" s="36"/>
      <c r="I89" s="36"/>
      <c r="J89" s="36"/>
      <c r="K89" s="36"/>
      <c r="L89" s="36"/>
      <c r="M89" s="36"/>
    </row>
    <row r="90" spans="1:13" s="37" customFormat="1" ht="13.5" customHeight="1">
      <c r="A90" s="48">
        <v>46</v>
      </c>
      <c r="B90" s="55" t="s">
        <v>131</v>
      </c>
      <c r="C90" s="132">
        <v>1000</v>
      </c>
      <c r="D90" s="46">
        <v>620</v>
      </c>
      <c r="E90" s="83">
        <f t="shared" si="1"/>
        <v>-380</v>
      </c>
      <c r="F90" s="45"/>
      <c r="G90" s="36"/>
      <c r="H90" s="36"/>
      <c r="I90" s="36"/>
      <c r="J90" s="36"/>
      <c r="K90" s="36"/>
      <c r="L90" s="36"/>
      <c r="M90" s="36"/>
    </row>
    <row r="91" spans="1:13" s="37" customFormat="1" ht="13.5" customHeight="1">
      <c r="A91" s="48">
        <v>47</v>
      </c>
      <c r="B91" s="55" t="s">
        <v>25</v>
      </c>
      <c r="C91" s="132">
        <v>3000</v>
      </c>
      <c r="D91" s="46"/>
      <c r="E91" s="83">
        <f t="shared" si="1"/>
        <v>-3000</v>
      </c>
      <c r="F91" s="45"/>
      <c r="G91" s="36"/>
      <c r="H91" s="36"/>
      <c r="I91" s="36"/>
      <c r="J91" s="36"/>
      <c r="K91" s="36"/>
      <c r="L91" s="36"/>
      <c r="M91" s="36"/>
    </row>
    <row r="92" spans="1:13" s="37" customFormat="1" ht="13.5" customHeight="1">
      <c r="A92" s="48">
        <v>48</v>
      </c>
      <c r="B92" s="55" t="s">
        <v>91</v>
      </c>
      <c r="C92" s="132"/>
      <c r="D92" s="46">
        <v>1000</v>
      </c>
      <c r="E92" s="83">
        <f t="shared" si="1"/>
        <v>1000</v>
      </c>
      <c r="F92" s="45"/>
      <c r="G92" s="36"/>
      <c r="H92" s="36"/>
      <c r="I92" s="36"/>
      <c r="J92" s="36"/>
      <c r="K92" s="36"/>
      <c r="L92" s="36"/>
      <c r="M92" s="36"/>
    </row>
    <row r="93" spans="1:13" s="37" customFormat="1" ht="13.5" customHeight="1">
      <c r="A93" s="48">
        <v>49</v>
      </c>
      <c r="B93" s="55" t="s">
        <v>92</v>
      </c>
      <c r="C93" s="132"/>
      <c r="D93" s="46"/>
      <c r="E93" s="83">
        <f t="shared" si="1"/>
        <v>0</v>
      </c>
      <c r="F93" s="45"/>
      <c r="G93" s="36"/>
      <c r="H93" s="36"/>
      <c r="I93" s="36"/>
      <c r="J93" s="36"/>
      <c r="K93" s="36"/>
      <c r="L93" s="36"/>
      <c r="M93" s="36"/>
    </row>
    <row r="94" spans="1:13" s="37" customFormat="1" ht="13.5" customHeight="1">
      <c r="A94" s="48">
        <v>50</v>
      </c>
      <c r="B94" s="55" t="s">
        <v>93</v>
      </c>
      <c r="C94" s="132">
        <v>500</v>
      </c>
      <c r="D94" s="46">
        <v>60</v>
      </c>
      <c r="E94" s="83">
        <f t="shared" si="1"/>
        <v>-440</v>
      </c>
      <c r="F94" s="45"/>
      <c r="G94" s="36"/>
      <c r="H94" s="36"/>
      <c r="I94" s="36"/>
      <c r="J94" s="36"/>
      <c r="K94" s="36"/>
      <c r="L94" s="36"/>
      <c r="M94" s="36"/>
    </row>
    <row r="95" spans="1:13" s="37" customFormat="1" ht="13.5" customHeight="1">
      <c r="A95" s="48">
        <v>51</v>
      </c>
      <c r="B95" s="55" t="s">
        <v>107</v>
      </c>
      <c r="C95" s="132"/>
      <c r="D95" s="46"/>
      <c r="E95" s="83">
        <f t="shared" si="1"/>
        <v>0</v>
      </c>
      <c r="F95" s="45"/>
      <c r="G95" s="36"/>
      <c r="H95" s="36"/>
      <c r="I95" s="36"/>
      <c r="J95" s="36"/>
      <c r="K95" s="36"/>
      <c r="L95" s="36"/>
      <c r="M95" s="36"/>
    </row>
    <row r="96" spans="1:13" s="37" customFormat="1" ht="13.5" customHeight="1">
      <c r="A96" s="55"/>
      <c r="B96" s="55" t="s">
        <v>145</v>
      </c>
      <c r="C96" s="55"/>
      <c r="D96" s="46">
        <v>17944.4</v>
      </c>
      <c r="E96" s="83">
        <f t="shared" si="1"/>
        <v>17944.4</v>
      </c>
      <c r="F96" s="45"/>
      <c r="G96" s="36"/>
      <c r="H96" s="36"/>
      <c r="I96" s="36"/>
      <c r="J96" s="36"/>
      <c r="K96" s="36"/>
      <c r="L96" s="36"/>
      <c r="M96" s="36"/>
    </row>
    <row r="97" spans="1:13" s="58" customFormat="1" ht="13.5" customHeight="1">
      <c r="A97" s="81"/>
      <c r="B97" s="91" t="s">
        <v>30</v>
      </c>
      <c r="C97" s="83"/>
      <c r="D97" s="83"/>
      <c r="E97" s="83">
        <f t="shared" si="1"/>
        <v>0</v>
      </c>
      <c r="F97" s="56"/>
      <c r="G97" s="57"/>
      <c r="H97" s="57"/>
      <c r="I97" s="57"/>
      <c r="J97" s="57"/>
      <c r="K97" s="57"/>
      <c r="L97" s="57"/>
      <c r="M97" s="57"/>
    </row>
    <row r="98" spans="1:13" s="37" customFormat="1" ht="13.5">
      <c r="A98" s="92"/>
      <c r="B98" s="94" t="s">
        <v>68</v>
      </c>
      <c r="C98" s="95"/>
      <c r="D98" s="141"/>
      <c r="E98" s="141"/>
      <c r="F98" s="45"/>
      <c r="G98" s="36"/>
      <c r="H98" s="36"/>
      <c r="I98" s="36"/>
      <c r="J98" s="36"/>
      <c r="K98" s="36"/>
      <c r="L98" s="36"/>
      <c r="M98" s="36"/>
    </row>
    <row r="99" spans="1:13" s="37" customFormat="1" ht="13.5">
      <c r="A99" s="92"/>
      <c r="B99" s="96"/>
      <c r="C99" s="93"/>
      <c r="D99" s="142" t="s">
        <v>67</v>
      </c>
      <c r="E99" s="142"/>
      <c r="F99" s="45"/>
      <c r="G99" s="36"/>
      <c r="H99" s="36"/>
      <c r="I99" s="36"/>
      <c r="J99" s="36"/>
      <c r="K99" s="36"/>
      <c r="L99" s="36"/>
      <c r="M99" s="36"/>
    </row>
    <row r="100" spans="1:13" s="37" customFormat="1" ht="13.5">
      <c r="A100" s="92"/>
      <c r="B100" s="94" t="s">
        <v>69</v>
      </c>
      <c r="C100" s="95"/>
      <c r="D100" s="141"/>
      <c r="E100" s="141"/>
      <c r="F100" s="45"/>
      <c r="G100" s="36"/>
      <c r="H100" s="36"/>
      <c r="I100" s="36"/>
      <c r="J100" s="36"/>
      <c r="K100" s="36"/>
      <c r="L100" s="36"/>
      <c r="M100" s="36"/>
    </row>
    <row r="101" spans="1:13" s="37" customFormat="1" ht="13.5">
      <c r="A101" s="92"/>
      <c r="B101" s="93"/>
      <c r="C101" s="93"/>
      <c r="D101" s="142" t="s">
        <v>67</v>
      </c>
      <c r="E101" s="142"/>
      <c r="F101" s="45"/>
      <c r="G101" s="36"/>
      <c r="H101" s="36"/>
      <c r="I101" s="36"/>
      <c r="J101" s="36"/>
      <c r="K101" s="36"/>
      <c r="L101" s="36"/>
      <c r="M101" s="36"/>
    </row>
    <row r="102" spans="1:13" s="37" customFormat="1" ht="13.5">
      <c r="A102" s="92"/>
      <c r="B102" s="97" t="s">
        <v>70</v>
      </c>
      <c r="C102" s="93"/>
      <c r="D102" s="93"/>
      <c r="E102" s="93"/>
      <c r="F102" s="45"/>
      <c r="G102" s="36"/>
      <c r="H102" s="36"/>
      <c r="I102" s="36"/>
      <c r="J102" s="36"/>
      <c r="K102" s="36"/>
      <c r="L102" s="36"/>
      <c r="M102" s="36"/>
    </row>
  </sheetData>
  <sheetProtection/>
  <mergeCells count="7">
    <mergeCell ref="A3:E3"/>
    <mergeCell ref="D98:E98"/>
    <mergeCell ref="D99:E99"/>
    <mergeCell ref="D100:E100"/>
    <mergeCell ref="D101:E101"/>
    <mergeCell ref="A1:E1"/>
    <mergeCell ref="A2:E2"/>
  </mergeCells>
  <printOptions/>
  <pageMargins left="0" right="0.03937007874015748" top="0" bottom="0" header="0" footer="0.0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0">
      <selection activeCell="J103" sqref="J103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6" width="9.7109375" style="4" bestFit="1" customWidth="1"/>
    <col min="7" max="9" width="9.140625" style="4" customWidth="1"/>
    <col min="10" max="10" width="9.57421875" style="4" bestFit="1" customWidth="1"/>
    <col min="11" max="16384" width="9.140625" style="4" customWidth="1"/>
  </cols>
  <sheetData>
    <row r="1" spans="1:13" s="12" customFormat="1" ht="18">
      <c r="A1" s="147" t="s">
        <v>95</v>
      </c>
      <c r="B1" s="147"/>
      <c r="C1" s="147"/>
      <c r="D1" s="147"/>
      <c r="E1" s="147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8" t="s">
        <v>126</v>
      </c>
      <c r="B2" s="148"/>
      <c r="C2" s="148"/>
      <c r="D2" s="148"/>
      <c r="E2" s="148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9" t="s">
        <v>112</v>
      </c>
      <c r="B3" s="149"/>
      <c r="C3" s="149"/>
      <c r="D3" s="149"/>
      <c r="E3" s="149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14663.6</v>
      </c>
      <c r="D6" s="99">
        <v>14663.6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237608.80000000002</v>
      </c>
      <c r="D7" s="100">
        <f>D8+D22+D23+D24+D25+D26+D27+D28+D29+D30+D31+D32+D33+D34+D6</f>
        <v>241412.2</v>
      </c>
      <c r="E7" s="65">
        <f aca="true" t="shared" si="0" ref="E7:E70">D7-C7</f>
        <v>3803.399999999994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222153.2</v>
      </c>
      <c r="D8" s="61">
        <f>D9+D10+D11+D12+D13+D16+D19+D20+D21</f>
        <v>226102.4</v>
      </c>
      <c r="E8" s="65">
        <f t="shared" si="0"/>
        <v>3949.1999999999825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61">
        <v>102174.8</v>
      </c>
      <c r="D9" s="22">
        <v>102413.9</v>
      </c>
      <c r="E9" s="65">
        <f t="shared" si="0"/>
        <v>239.09999999999127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61">
        <v>119521.8</v>
      </c>
      <c r="D10" s="22">
        <v>122862.8</v>
      </c>
      <c r="E10" s="65">
        <f t="shared" si="0"/>
        <v>3341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>
        <v>456.6</v>
      </c>
      <c r="D19" s="22">
        <v>341.3</v>
      </c>
      <c r="E19" s="65">
        <f t="shared" si="0"/>
        <v>-115.30000000000001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484.4</v>
      </c>
      <c r="E21" s="65">
        <f t="shared" si="0"/>
        <v>484.4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>
        <v>642</v>
      </c>
      <c r="D25" s="61">
        <v>485.5</v>
      </c>
      <c r="E25" s="65">
        <f t="shared" si="0"/>
        <v>-156.5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>
        <v>150</v>
      </c>
      <c r="D30" s="61">
        <v>160.7</v>
      </c>
      <c r="E30" s="65">
        <f t="shared" si="0"/>
        <v>10.699999999999989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C36+C89</f>
        <v>237608.8</v>
      </c>
      <c r="D35" s="100">
        <f>D36+D89</f>
        <v>223467.8</v>
      </c>
      <c r="E35" s="65">
        <f t="shared" si="0"/>
        <v>-14141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C37+C39+C40+C41+C42+C43+C44+C45+C46+C47+C48+C49+C50+C51+C52+C53+C54+C55+C56+C57+C58+C59+C60+C61+C62+C63+C64+C65+C66+C67+C68+C69+C70+C71+C72+C73+C74+C75+C76</f>
        <v>226108.8</v>
      </c>
      <c r="D36" s="100">
        <f>D37+D38+D39+D40+D41+D42+D43+D44+D45+D46+D47+D48+D49+D50+D51+D52+D53+D54+D55+D56+D57+D58+D59+D60+D61+D62+D63+D64+D65+D66+D67+D68+D69+D70+D71+D72+D73+D86+D87</f>
        <v>217989.8</v>
      </c>
      <c r="E36" s="65">
        <f t="shared" si="0"/>
        <v>-8119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194508.8</v>
      </c>
      <c r="D37" s="61">
        <v>194200</v>
      </c>
      <c r="E37" s="65">
        <f t="shared" si="0"/>
        <v>-308.79999999998836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>
        <v>8500</v>
      </c>
      <c r="D39" s="61">
        <v>8200</v>
      </c>
      <c r="E39" s="65">
        <f t="shared" si="0"/>
        <v>-300</v>
      </c>
      <c r="F39" s="33"/>
      <c r="G39" s="14"/>
      <c r="H39" s="14"/>
      <c r="I39" s="14"/>
      <c r="J39" s="32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10000</v>
      </c>
      <c r="D40" s="61">
        <v>7600</v>
      </c>
      <c r="E40" s="65">
        <f t="shared" si="0"/>
        <v>-2400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1500</v>
      </c>
      <c r="D41" s="61">
        <v>1250</v>
      </c>
      <c r="E41" s="65">
        <f t="shared" si="0"/>
        <v>-250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400</v>
      </c>
      <c r="D42" s="61">
        <v>320</v>
      </c>
      <c r="E42" s="65">
        <f t="shared" si="0"/>
        <v>-80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72</v>
      </c>
      <c r="D43" s="61">
        <v>72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84</v>
      </c>
      <c r="D44" s="61">
        <v>84</v>
      </c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150</v>
      </c>
      <c r="D46" s="61">
        <v>120</v>
      </c>
      <c r="E46" s="65">
        <f t="shared" si="0"/>
        <v>-30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200</v>
      </c>
      <c r="D48" s="61">
        <v>180</v>
      </c>
      <c r="E48" s="65">
        <f t="shared" si="0"/>
        <v>-20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50</v>
      </c>
      <c r="D50" s="61">
        <v>5</v>
      </c>
      <c r="E50" s="65">
        <f t="shared" si="0"/>
        <v>-45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750</v>
      </c>
      <c r="D51" s="61">
        <v>400</v>
      </c>
      <c r="E51" s="65">
        <f t="shared" si="0"/>
        <v>-350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750</v>
      </c>
      <c r="D52" s="61">
        <v>400</v>
      </c>
      <c r="E52" s="65">
        <f t="shared" si="0"/>
        <v>-350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>
        <v>100</v>
      </c>
      <c r="E53" s="65">
        <f t="shared" si="0"/>
        <v>100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>
        <v>600</v>
      </c>
      <c r="D54" s="61">
        <v>400</v>
      </c>
      <c r="E54" s="65">
        <f t="shared" si="0"/>
        <v>-200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3000</v>
      </c>
      <c r="D57" s="61">
        <v>800</v>
      </c>
      <c r="E57" s="65">
        <f t="shared" si="0"/>
        <v>-2200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300</v>
      </c>
      <c r="D58" s="61">
        <v>250</v>
      </c>
      <c r="E58" s="65">
        <f t="shared" si="0"/>
        <v>-50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300</v>
      </c>
      <c r="D59" s="61">
        <v>50</v>
      </c>
      <c r="E59" s="65">
        <f t="shared" si="0"/>
        <v>-250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>
        <v>178</v>
      </c>
      <c r="D60" s="61">
        <v>50</v>
      </c>
      <c r="E60" s="65">
        <f t="shared" si="0"/>
        <v>-128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>
        <v>100</v>
      </c>
      <c r="D61" s="61">
        <v>100</v>
      </c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300</v>
      </c>
      <c r="D62" s="61">
        <v>100</v>
      </c>
      <c r="E62" s="65">
        <f t="shared" si="0"/>
        <v>-200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6</v>
      </c>
      <c r="D63" s="61">
        <v>6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80</v>
      </c>
      <c r="D64" s="61">
        <v>45</v>
      </c>
      <c r="E64" s="65">
        <f t="shared" si="0"/>
        <v>-35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>
        <v>80</v>
      </c>
      <c r="D65" s="61">
        <v>40</v>
      </c>
      <c r="E65" s="65">
        <f t="shared" si="0"/>
        <v>-40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484.4</v>
      </c>
      <c r="E68" s="65">
        <f t="shared" si="0"/>
        <v>484.4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127</v>
      </c>
      <c r="C70" s="61">
        <v>1200</v>
      </c>
      <c r="D70" s="61">
        <v>100</v>
      </c>
      <c r="E70" s="65">
        <f t="shared" si="0"/>
        <v>-1100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128</v>
      </c>
      <c r="C71" s="61">
        <v>2000</v>
      </c>
      <c r="D71" s="61">
        <v>200</v>
      </c>
      <c r="E71" s="65">
        <f aca="true" t="shared" si="1" ref="E71:E103">D71-C71</f>
        <v>-1800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129</v>
      </c>
      <c r="C72" s="61"/>
      <c r="D72" s="61">
        <v>800</v>
      </c>
      <c r="E72" s="65">
        <f t="shared" si="1"/>
        <v>800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 t="s">
        <v>130</v>
      </c>
      <c r="C73" s="61">
        <v>1000</v>
      </c>
      <c r="D73" s="61">
        <v>1000</v>
      </c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33</v>
      </c>
      <c r="B74" s="66" t="s">
        <v>132</v>
      </c>
      <c r="C74" s="61"/>
      <c r="D74" s="6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18"/>
      <c r="B75" s="66"/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18"/>
      <c r="B76" s="66"/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18"/>
      <c r="B77" s="66"/>
      <c r="C77" s="61"/>
      <c r="D77" s="61"/>
      <c r="E77" s="65"/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18"/>
      <c r="B78" s="66"/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18">
        <v>18</v>
      </c>
      <c r="B79" s="70" t="s">
        <v>22</v>
      </c>
      <c r="C79" s="101"/>
      <c r="D79" s="10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18.1</v>
      </c>
      <c r="B80" s="25" t="s">
        <v>23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12.75" customHeight="1">
      <c r="A81" s="24">
        <v>18.2</v>
      </c>
      <c r="B81" s="25" t="s">
        <v>81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12.75" customHeight="1">
      <c r="A82" s="24">
        <v>18.3</v>
      </c>
      <c r="B82" s="25" t="s">
        <v>82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>
        <v>19</v>
      </c>
      <c r="B83" s="25" t="s">
        <v>106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24">
        <v>20</v>
      </c>
      <c r="B84" s="70" t="s">
        <v>17</v>
      </c>
      <c r="C84" s="61"/>
      <c r="D84" s="61"/>
      <c r="E84" s="65">
        <f t="shared" si="1"/>
        <v>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19</v>
      </c>
      <c r="B85" s="21" t="s">
        <v>83</v>
      </c>
      <c r="C85" s="61"/>
      <c r="D85" s="6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31.5" customHeight="1">
      <c r="A86" s="24"/>
      <c r="B86" s="130" t="s">
        <v>121</v>
      </c>
      <c r="C86" s="61"/>
      <c r="D86" s="61">
        <v>92.4</v>
      </c>
      <c r="E86" s="65">
        <f t="shared" si="1"/>
        <v>92.4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27" customHeight="1">
      <c r="A87" s="24"/>
      <c r="B87" s="130" t="s">
        <v>122</v>
      </c>
      <c r="C87" s="61"/>
      <c r="D87" s="61">
        <v>541</v>
      </c>
      <c r="E87" s="65">
        <f t="shared" si="1"/>
        <v>541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/>
      <c r="B88" s="21" t="s">
        <v>123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68" t="s">
        <v>84</v>
      </c>
      <c r="B89" s="64" t="s">
        <v>85</v>
      </c>
      <c r="C89" s="100">
        <f>C90+C91+C92+C93+C94+C95+C96+C97+C99+C100+C101+C102+C103</f>
        <v>11500</v>
      </c>
      <c r="D89" s="100">
        <f>D90+D91+D92+D93+D94+D95+D96+D97+D99+D100+D101+D102+D103</f>
        <v>5478</v>
      </c>
      <c r="E89" s="65">
        <f t="shared" si="1"/>
        <v>-6022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</v>
      </c>
      <c r="B90" s="27" t="s">
        <v>24</v>
      </c>
      <c r="C90" s="101"/>
      <c r="D90" s="10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1.1</v>
      </c>
      <c r="B91" s="26" t="s">
        <v>86</v>
      </c>
      <c r="C91" s="61">
        <v>800</v>
      </c>
      <c r="D91" s="61">
        <v>1000</v>
      </c>
      <c r="E91" s="65">
        <f t="shared" si="1"/>
        <v>200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1.1</v>
      </c>
      <c r="B92" s="26" t="s">
        <v>87</v>
      </c>
      <c r="C92" s="61">
        <v>800</v>
      </c>
      <c r="D92" s="61">
        <v>600</v>
      </c>
      <c r="E92" s="65">
        <f t="shared" si="1"/>
        <v>-200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1.3</v>
      </c>
      <c r="B93" s="26" t="s">
        <v>88</v>
      </c>
      <c r="C93" s="61">
        <v>3000</v>
      </c>
      <c r="D93" s="61">
        <v>1000</v>
      </c>
      <c r="E93" s="65">
        <f t="shared" si="1"/>
        <v>-2000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1.4</v>
      </c>
      <c r="B94" s="26" t="s">
        <v>89</v>
      </c>
      <c r="C94" s="61">
        <v>2000</v>
      </c>
      <c r="D94" s="61">
        <v>700</v>
      </c>
      <c r="E94" s="65">
        <f t="shared" si="1"/>
        <v>-1300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1.5</v>
      </c>
      <c r="B95" s="26" t="s">
        <v>90</v>
      </c>
      <c r="C95" s="61">
        <v>200</v>
      </c>
      <c r="D95" s="61">
        <v>100</v>
      </c>
      <c r="E95" s="65">
        <f t="shared" si="1"/>
        <v>-100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1.6</v>
      </c>
      <c r="B96" s="72" t="s">
        <v>111</v>
      </c>
      <c r="C96" s="61">
        <v>200</v>
      </c>
      <c r="D96" s="61">
        <v>100</v>
      </c>
      <c r="E96" s="65">
        <f t="shared" si="1"/>
        <v>-100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1.7</v>
      </c>
      <c r="B97" s="73" t="s">
        <v>131</v>
      </c>
      <c r="C97" s="61">
        <v>1000</v>
      </c>
      <c r="D97" s="61">
        <v>620</v>
      </c>
      <c r="E97" s="65">
        <f t="shared" si="1"/>
        <v>-380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1.8</v>
      </c>
      <c r="B98" s="27"/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5" customFormat="1" ht="12.75" customHeight="1">
      <c r="A99" s="24">
        <v>2</v>
      </c>
      <c r="B99" s="27" t="s">
        <v>25</v>
      </c>
      <c r="C99" s="101">
        <v>3000</v>
      </c>
      <c r="D99" s="101"/>
      <c r="E99" s="65">
        <f t="shared" si="1"/>
        <v>-3000</v>
      </c>
      <c r="F99" s="14"/>
      <c r="G99" s="14"/>
      <c r="H99" s="14"/>
      <c r="I99" s="14"/>
      <c r="J99" s="14"/>
      <c r="K99" s="14"/>
      <c r="L99" s="14"/>
      <c r="M99" s="14"/>
    </row>
    <row r="100" spans="1:13" s="5" customFormat="1" ht="12.75" customHeight="1">
      <c r="A100" s="24">
        <v>2.1</v>
      </c>
      <c r="B100" s="27" t="s">
        <v>91</v>
      </c>
      <c r="C100" s="61"/>
      <c r="D100" s="61">
        <v>1000</v>
      </c>
      <c r="E100" s="65">
        <f t="shared" si="1"/>
        <v>1000</v>
      </c>
      <c r="F100" s="14"/>
      <c r="G100" s="14"/>
      <c r="H100" s="14"/>
      <c r="I100" s="14"/>
      <c r="J100" s="14"/>
      <c r="K100" s="14"/>
      <c r="L100" s="14"/>
      <c r="M100" s="14"/>
    </row>
    <row r="101" spans="1:13" s="5" customFormat="1" ht="12.75" customHeight="1">
      <c r="A101" s="24">
        <v>2.2</v>
      </c>
      <c r="B101" s="28" t="s">
        <v>92</v>
      </c>
      <c r="C101" s="61"/>
      <c r="D101" s="61"/>
      <c r="E101" s="65">
        <f t="shared" si="1"/>
        <v>0</v>
      </c>
      <c r="F101" s="14"/>
      <c r="G101" s="14"/>
      <c r="H101" s="14"/>
      <c r="I101" s="14"/>
      <c r="J101" s="14"/>
      <c r="K101" s="14"/>
      <c r="L101" s="14"/>
      <c r="M101" s="14"/>
    </row>
    <row r="102" spans="1:13" s="5" customFormat="1" ht="12.75" customHeight="1">
      <c r="A102" s="24">
        <v>2.3</v>
      </c>
      <c r="B102" s="27" t="s">
        <v>93</v>
      </c>
      <c r="C102" s="61">
        <v>500</v>
      </c>
      <c r="D102" s="61">
        <v>60</v>
      </c>
      <c r="E102" s="65">
        <f t="shared" si="1"/>
        <v>-440</v>
      </c>
      <c r="F102" s="14"/>
      <c r="G102" s="14"/>
      <c r="H102" s="14"/>
      <c r="I102" s="14"/>
      <c r="J102" s="14"/>
      <c r="K102" s="14"/>
      <c r="L102" s="14"/>
      <c r="M102" s="14"/>
    </row>
    <row r="103" spans="1:13" s="5" customFormat="1" ht="12.75" customHeight="1">
      <c r="A103" s="24">
        <v>3</v>
      </c>
      <c r="B103" s="71" t="s">
        <v>107</v>
      </c>
      <c r="C103" s="61"/>
      <c r="D103" s="61">
        <v>298</v>
      </c>
      <c r="E103" s="65">
        <f t="shared" si="1"/>
        <v>298</v>
      </c>
      <c r="F103" s="14"/>
      <c r="G103" s="14"/>
      <c r="H103" s="14"/>
      <c r="I103" s="14"/>
      <c r="J103" s="14"/>
      <c r="K103" s="14"/>
      <c r="L103" s="14"/>
      <c r="M103" s="14"/>
    </row>
    <row r="104" spans="1:13" s="29" customFormat="1" ht="47.25" customHeight="1">
      <c r="A104" s="63" t="s">
        <v>3</v>
      </c>
      <c r="B104" s="64" t="s">
        <v>8</v>
      </c>
      <c r="C104" s="100"/>
      <c r="D104" s="100">
        <v>17944.4</v>
      </c>
      <c r="E104" s="65">
        <f>D104-C104</f>
        <v>17944.4</v>
      </c>
      <c r="F104" s="150"/>
      <c r="G104" s="34"/>
      <c r="H104" s="34"/>
      <c r="I104" s="34"/>
      <c r="J104" s="34"/>
      <c r="K104" s="34"/>
      <c r="L104" s="34"/>
      <c r="M104" s="34"/>
    </row>
    <row r="105" spans="1:13" s="29" customFormat="1" ht="18" customHeight="1">
      <c r="A105" s="77"/>
      <c r="B105" s="102"/>
      <c r="C105" s="103"/>
      <c r="D105" s="103"/>
      <c r="E105" s="78"/>
      <c r="F105" s="34"/>
      <c r="G105" s="34"/>
      <c r="H105" s="34"/>
      <c r="I105" s="34"/>
      <c r="J105" s="34"/>
      <c r="K105" s="34"/>
      <c r="L105" s="34"/>
      <c r="M105" s="34"/>
    </row>
    <row r="106" spans="1:13" s="5" customFormat="1" ht="12.75" customHeight="1">
      <c r="A106" s="19"/>
      <c r="B106" s="74" t="s">
        <v>68</v>
      </c>
      <c r="C106" s="104"/>
      <c r="D106" s="141"/>
      <c r="E106" s="141"/>
      <c r="F106" s="14"/>
      <c r="G106" s="14"/>
      <c r="H106" s="14"/>
      <c r="I106" s="14"/>
      <c r="J106" s="14"/>
      <c r="K106" s="14"/>
      <c r="L106" s="14"/>
      <c r="M106" s="14"/>
    </row>
    <row r="107" spans="1:13" s="12" customFormat="1" ht="12.75" customHeight="1">
      <c r="A107" s="19"/>
      <c r="B107" s="19" t="s">
        <v>94</v>
      </c>
      <c r="C107" s="104"/>
      <c r="D107" s="145" t="s">
        <v>67</v>
      </c>
      <c r="E107" s="145"/>
      <c r="F107" s="11"/>
      <c r="G107" s="11"/>
      <c r="H107" s="11"/>
      <c r="I107" s="11"/>
      <c r="J107" s="11"/>
      <c r="K107" s="11"/>
      <c r="L107" s="11"/>
      <c r="M107" s="11"/>
    </row>
    <row r="108" spans="1:13" s="12" customFormat="1" ht="12.75" customHeight="1">
      <c r="A108" s="19"/>
      <c r="B108" s="75" t="s">
        <v>69</v>
      </c>
      <c r="C108" s="104"/>
      <c r="D108" s="141"/>
      <c r="E108" s="141"/>
      <c r="F108" s="11"/>
      <c r="G108" s="11"/>
      <c r="H108" s="11"/>
      <c r="I108" s="11"/>
      <c r="J108" s="11"/>
      <c r="K108" s="11"/>
      <c r="L108" s="11"/>
      <c r="M108" s="11"/>
    </row>
    <row r="109" spans="1:13" s="12" customFormat="1" ht="12.75" customHeight="1">
      <c r="A109" s="19"/>
      <c r="B109" s="19"/>
      <c r="C109" s="104"/>
      <c r="D109" s="146" t="s">
        <v>67</v>
      </c>
      <c r="E109" s="146"/>
      <c r="F109" s="11"/>
      <c r="G109" s="11"/>
      <c r="H109" s="11"/>
      <c r="I109" s="11"/>
      <c r="J109" s="11"/>
      <c r="K109" s="11"/>
      <c r="L109" s="11"/>
      <c r="M109" s="11"/>
    </row>
    <row r="110" spans="1:13" s="12" customFormat="1" ht="12.75" customHeight="1">
      <c r="A110" s="19"/>
      <c r="B110" s="76" t="s">
        <v>5</v>
      </c>
      <c r="C110" s="104"/>
      <c r="D110" s="104"/>
      <c r="E110" s="19"/>
      <c r="F110" s="11"/>
      <c r="G110" s="11"/>
      <c r="H110" s="11"/>
      <c r="I110" s="11"/>
      <c r="J110" s="11"/>
      <c r="K110" s="11"/>
      <c r="L110" s="11"/>
      <c r="M110" s="11"/>
    </row>
  </sheetData>
  <sheetProtection/>
  <mergeCells count="7">
    <mergeCell ref="D106:E106"/>
    <mergeCell ref="D107:E107"/>
    <mergeCell ref="D108:E108"/>
    <mergeCell ref="D109:E109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2018-01-08T06:57:41Z</cp:lastPrinted>
  <dcterms:created xsi:type="dcterms:W3CDTF">1996-10-14T23:33:28Z</dcterms:created>
  <dcterms:modified xsi:type="dcterms:W3CDTF">2018-01-18T11:00:37Z</dcterms:modified>
  <cp:category/>
  <cp:version/>
  <cp:contentType/>
  <cp:contentStatus/>
</cp:coreProperties>
</file>