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<sst xmlns="http://schemas.openxmlformats.org/spreadsheetml/2006/main" count="271" uniqueCount="132">
  <si>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</si>
  <si>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</si>
  <si>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</si>
  <si>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</si>
  <si>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</si>
  <si>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</si>
  <si>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</si>
  <si>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</si>
  <si>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</si>
  <si>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</si>
  <si>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</si>
  <si>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</si>
  <si>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</si>
  <si>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</si>
  <si>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</si>
  <si>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</si>
  <si>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</si>
  <si>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</si>
  <si>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</si>
  <si>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</si>
  <si>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</si>
  <si>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</si>
  <si>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</si>
  <si>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</si>
  <si>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</si>
  <si>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</si>
  <si>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</si>
  <si>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</si>
  <si>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</si>
  <si>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</si>
  <si>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</si>
  <si>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</si>
  <si>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</si>
  <si>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</si>
  <si>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</si>
  <si>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</si>
  <si>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</si>
  <si>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</si>
  <si>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</si>
  <si>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</si>
  <si>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</si>
  <si>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</si>
  <si>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</si>
  <si>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</si>
  <si>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</si>
  <si>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</si>
  <si>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</si>
  <si>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</si>
  <si>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</si>
  <si>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</si>
  <si>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</si>
  <si>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</si>
  <si>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</si>
  <si>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</si>
  <si>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</si>
  <si>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</si>
  <si>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</si>
  <si>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</si>
  <si>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</si>
  <si>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</si>
  <si>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</si>
  <si>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</si>
  <si>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</si>
  <si>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</si>
  <si>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</si>
  <si>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</si>
  <si>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</si>
  <si>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</si>
  <si>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</si>
  <si>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</si>
  <si>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</si>
  <si>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</si>
  <si>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</si>
  <si>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</si>
  <si>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</si>
  <si>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</si>
  <si>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</si>
  <si>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</si>
  <si>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</si>
  <si>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</si>
  <si>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</si>
  <si>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</si>
  <si>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</si>
  <si>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</si>
  <si>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</si>
  <si>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</si>
  <si>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</si>
  <si>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</si>
  <si>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</si>
  <si>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</si>
  <si>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</si>
  <si>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</si>
  <si>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</si>
  <si>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</si>
  <si>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</si>
  <si>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</si>
  <si>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</si>
  <si>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</si>
  <si>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</si>
  <si>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</si>
  <si>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</si>
  <si>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</si>
  <si>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</si>
  <si>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</si>
  <si>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</si>
  <si>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</si>
  <si>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</si>
  <si>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</si>
  <si>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</si>
  <si>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</si>
  <si>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</si>
  <si>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</si>
  <si>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«                                           » ՊՈԱԿ-ի </t>
  </si>
  <si>
    <t xml:space="preserve"> «                                                   » ՊՈԱԿ-ի 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</si>
  <si>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</si>
  <si>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</si>
  <si>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</si>
  <si>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</si>
  <si>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</si>
  <si>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</si>
  <si>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</si>
  <si>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</si>
  <si>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</si>
  <si>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</si>
  <si>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</si>
  <si>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</si>
  <si>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</si>
  <si>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</si>
  <si>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</si>
  <si>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Մ. Սարգսյան</t>
  </si>
  <si>
    <t>Ա. Խաչատրյան</t>
  </si>
  <si>
    <t xml:space="preserve"> « Բյուրեղավանի հիմնական դպրոց » ՊՈԱԿ-ի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</si>
</sst>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190" fontId="2" fillId="0" borderId="10" xfId="0" applyNumberFormat="1" applyFont="1" applyBorder="1" applyAlignment="1">
      <alignment horizontal="right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6" t="s">
        <v>10</v>
      </c>
      <c r="B2" s="136"/>
      <c r="C2" s="136"/>
      <c r="D2" s="136"/>
      <c r="E2" s="136"/>
    </row>
    <row r="3" spans="1:5" ht="14.25">
      <c r="A3" s="134" t="s">
        <v>112</v>
      </c>
      <c r="B3" s="134"/>
      <c r="C3" s="134"/>
      <c r="D3" s="134"/>
      <c r="E3" s="134"/>
    </row>
    <row r="4" spans="1:5" ht="14.25">
      <c r="A4" s="134" t="s">
        <v>97</v>
      </c>
      <c r="B4" s="134"/>
      <c r="C4" s="134"/>
      <c r="D4" s="134"/>
      <c r="E4" s="134"/>
    </row>
    <row r="5" spans="1:5" ht="15" customHeight="1">
      <c r="A5" s="123"/>
      <c r="B5" s="123"/>
      <c r="C5" s="123"/>
      <c r="D5" s="123"/>
      <c r="E5" s="123"/>
    </row>
    <row r="6" spans="1:5" ht="14.25">
      <c r="A6" s="115" t="s">
        <v>0</v>
      </c>
      <c r="B6" s="117" t="s">
        <v>34</v>
      </c>
      <c r="C6" s="124"/>
      <c r="D6" s="124"/>
      <c r="E6" s="124"/>
    </row>
    <row r="7" spans="1:5" ht="15" customHeight="1">
      <c r="A7" s="125">
        <v>1</v>
      </c>
      <c r="B7" s="110" t="s">
        <v>35</v>
      </c>
      <c r="C7" s="111"/>
      <c r="D7" s="111"/>
      <c r="E7" s="111"/>
    </row>
    <row r="8" spans="1:5" ht="15" customHeight="1">
      <c r="A8" s="127">
        <v>1.1</v>
      </c>
      <c r="B8" s="109" t="s">
        <v>116</v>
      </c>
      <c r="C8" s="111"/>
      <c r="D8" s="126"/>
      <c r="E8" s="126"/>
    </row>
    <row r="9" spans="1:5" ht="15" customHeight="1">
      <c r="A9" s="127">
        <v>1.2</v>
      </c>
      <c r="B9" s="109" t="s">
        <v>117</v>
      </c>
      <c r="C9" s="111"/>
      <c r="D9" s="126"/>
      <c r="E9" s="126"/>
    </row>
    <row r="10" spans="1:5" ht="15" customHeight="1">
      <c r="A10" s="127">
        <v>1.3</v>
      </c>
      <c r="B10" s="109" t="s">
        <v>118</v>
      </c>
      <c r="C10" s="111"/>
      <c r="D10" s="126"/>
      <c r="E10" s="126"/>
    </row>
    <row r="11" spans="1:5" ht="15" customHeight="1">
      <c r="A11" s="127">
        <v>1.4</v>
      </c>
      <c r="B11" s="109" t="s">
        <v>120</v>
      </c>
      <c r="C11" s="111"/>
      <c r="D11" s="126"/>
      <c r="E11" s="126"/>
    </row>
    <row r="12" spans="1:5" ht="15" customHeight="1">
      <c r="A12" s="127">
        <v>1.5</v>
      </c>
      <c r="B12" s="109" t="s">
        <v>119</v>
      </c>
      <c r="C12" s="111"/>
      <c r="D12" s="111"/>
      <c r="E12" s="126"/>
    </row>
    <row r="13" spans="1:5" ht="15" customHeight="1">
      <c r="A13" s="127"/>
      <c r="B13" s="109" t="s">
        <v>116</v>
      </c>
      <c r="C13" s="111"/>
      <c r="D13" s="126"/>
      <c r="E13" s="126"/>
    </row>
    <row r="14" spans="1:5" ht="15" customHeight="1">
      <c r="A14" s="127"/>
      <c r="B14" s="109" t="s">
        <v>117</v>
      </c>
      <c r="C14" s="111"/>
      <c r="D14" s="126"/>
      <c r="E14" s="126"/>
    </row>
    <row r="15" spans="1:5" ht="15" customHeight="1">
      <c r="A15" s="127">
        <v>1.6</v>
      </c>
      <c r="B15" s="109" t="s">
        <v>121</v>
      </c>
      <c r="C15" s="111"/>
      <c r="D15" s="111"/>
      <c r="E15" s="126"/>
    </row>
    <row r="16" spans="1:5" ht="15" customHeight="1">
      <c r="A16" s="127"/>
      <c r="B16" s="109" t="s">
        <v>116</v>
      </c>
      <c r="C16" s="111"/>
      <c r="D16" s="126"/>
      <c r="E16" s="126"/>
    </row>
    <row r="17" spans="1:5" ht="15" customHeight="1">
      <c r="A17" s="127"/>
      <c r="B17" s="109" t="s">
        <v>117</v>
      </c>
      <c r="C17" s="111"/>
      <c r="D17" s="126"/>
      <c r="E17" s="126"/>
    </row>
    <row r="18" spans="1:5" ht="15" customHeight="1">
      <c r="A18" s="127">
        <v>1.7</v>
      </c>
      <c r="B18" s="109" t="s">
        <v>122</v>
      </c>
      <c r="C18" s="111"/>
      <c r="D18" s="126"/>
      <c r="E18" s="126"/>
    </row>
    <row r="19" spans="1:5" ht="15" customHeight="1">
      <c r="A19" s="127">
        <v>1.8</v>
      </c>
      <c r="B19" s="109" t="s">
        <v>123</v>
      </c>
      <c r="C19" s="111"/>
      <c r="D19" s="126"/>
      <c r="E19" s="126"/>
    </row>
    <row r="20" spans="1:5" ht="15" customHeight="1">
      <c r="A20" s="127">
        <v>1.9</v>
      </c>
      <c r="B20" s="110" t="s">
        <v>36</v>
      </c>
      <c r="C20" s="111"/>
      <c r="D20" s="126"/>
      <c r="E20" s="126"/>
    </row>
    <row r="21" spans="1:5" ht="15" customHeight="1">
      <c r="A21" s="125">
        <v>2</v>
      </c>
      <c r="B21" s="112" t="s">
        <v>37</v>
      </c>
      <c r="C21" s="111"/>
      <c r="D21" s="126"/>
      <c r="E21" s="126"/>
    </row>
    <row r="22" spans="1:5" ht="15" customHeight="1">
      <c r="A22" s="125">
        <v>3</v>
      </c>
      <c r="B22" s="112" t="s">
        <v>39</v>
      </c>
      <c r="C22" s="111"/>
      <c r="D22" s="126"/>
      <c r="E22" s="126"/>
    </row>
    <row r="23" spans="1:5" ht="13.5" customHeight="1">
      <c r="A23" s="125">
        <v>2</v>
      </c>
      <c r="B23" s="109" t="s">
        <v>32</v>
      </c>
      <c r="C23" s="113"/>
      <c r="D23" s="126"/>
      <c r="E23" s="126"/>
    </row>
    <row r="24" spans="1:5" ht="13.5" customHeight="1">
      <c r="A24" s="125">
        <v>3</v>
      </c>
      <c r="B24" s="112" t="s">
        <v>40</v>
      </c>
      <c r="C24" s="113"/>
      <c r="D24" s="126"/>
      <c r="E24" s="126"/>
    </row>
    <row r="25" spans="1:5" ht="13.5" customHeight="1">
      <c r="A25" s="125">
        <v>6</v>
      </c>
      <c r="B25" s="109" t="s">
        <v>99</v>
      </c>
      <c r="C25" s="113"/>
      <c r="D25" s="126"/>
      <c r="E25" s="126"/>
    </row>
    <row r="26" spans="1:5" ht="13.5" customHeight="1">
      <c r="A26" s="125">
        <v>4</v>
      </c>
      <c r="B26" s="109" t="s">
        <v>42</v>
      </c>
      <c r="C26" s="113"/>
      <c r="D26" s="126"/>
      <c r="E26" s="126"/>
    </row>
    <row r="27" spans="1:5" ht="13.5" customHeight="1">
      <c r="A27" s="125">
        <v>8</v>
      </c>
      <c r="B27" s="109" t="s">
        <v>100</v>
      </c>
      <c r="C27" s="113"/>
      <c r="D27" s="126"/>
      <c r="E27" s="126"/>
    </row>
    <row r="28" spans="1:5" ht="13.5" customHeight="1">
      <c r="A28" s="125">
        <v>4</v>
      </c>
      <c r="B28" s="112" t="s">
        <v>26</v>
      </c>
      <c r="C28" s="113"/>
      <c r="D28" s="126"/>
      <c r="E28" s="126"/>
    </row>
    <row r="29" spans="1:5" ht="13.5" customHeight="1">
      <c r="A29" s="125">
        <v>5</v>
      </c>
      <c r="B29" s="109" t="s">
        <v>9</v>
      </c>
      <c r="C29" s="113"/>
      <c r="D29" s="126"/>
      <c r="E29" s="126"/>
    </row>
    <row r="30" spans="1:5" ht="13.5">
      <c r="A30" s="125">
        <v>11</v>
      </c>
      <c r="B30" s="45"/>
      <c r="C30" s="113"/>
      <c r="D30" s="126"/>
      <c r="E30" s="126"/>
    </row>
    <row r="31" spans="1:5" ht="13.5">
      <c r="A31" s="125">
        <v>12</v>
      </c>
      <c r="B31" s="110"/>
      <c r="C31" s="113"/>
      <c r="D31" s="126"/>
      <c r="E31" s="126"/>
    </row>
    <row r="32" spans="1:5" ht="13.5">
      <c r="A32" s="125">
        <v>13</v>
      </c>
      <c r="B32" s="110"/>
      <c r="C32" s="113"/>
      <c r="D32" s="126"/>
      <c r="E32" s="126"/>
    </row>
    <row r="33" spans="1:5" ht="13.5">
      <c r="A33" s="125">
        <v>14</v>
      </c>
      <c r="B33" s="114" t="s">
        <v>43</v>
      </c>
      <c r="C33" s="113"/>
      <c r="D33" s="126"/>
      <c r="E33" s="126"/>
    </row>
    <row r="34" spans="1:5" ht="14.25">
      <c r="A34" s="115"/>
      <c r="B34" s="115" t="s">
        <v>101</v>
      </c>
      <c r="C34" s="116"/>
      <c r="D34" s="124"/>
      <c r="E34" s="124"/>
    </row>
    <row r="35" spans="1:5" ht="14.25">
      <c r="A35" s="115" t="s">
        <v>1</v>
      </c>
      <c r="B35" s="117" t="s">
        <v>44</v>
      </c>
      <c r="C35" s="116"/>
      <c r="D35" s="116"/>
      <c r="E35" s="116"/>
    </row>
    <row r="36" spans="1:5" ht="13.5" customHeight="1">
      <c r="A36" s="125">
        <v>1</v>
      </c>
      <c r="B36" s="110" t="s">
        <v>108</v>
      </c>
      <c r="C36" s="113"/>
      <c r="D36" s="130"/>
      <c r="E36" s="126"/>
    </row>
    <row r="37" spans="1:5" ht="13.5" customHeight="1">
      <c r="A37" s="125">
        <v>1.1</v>
      </c>
      <c r="B37" s="118" t="s">
        <v>33</v>
      </c>
      <c r="C37" s="113"/>
      <c r="D37" s="116"/>
      <c r="E37" s="126"/>
    </row>
    <row r="38" spans="1:5" ht="13.5" customHeight="1">
      <c r="A38" s="125">
        <v>2</v>
      </c>
      <c r="B38" s="112" t="s">
        <v>12</v>
      </c>
      <c r="C38" s="113"/>
      <c r="D38" s="116"/>
      <c r="E38" s="126"/>
    </row>
    <row r="39" spans="1:5" ht="13.5" customHeight="1">
      <c r="A39" s="125">
        <v>3</v>
      </c>
      <c r="B39" s="119" t="s">
        <v>11</v>
      </c>
      <c r="C39" s="113"/>
      <c r="D39" s="116"/>
      <c r="E39" s="126"/>
    </row>
    <row r="40" spans="1:5" ht="13.5" customHeight="1">
      <c r="A40" s="125">
        <v>4</v>
      </c>
      <c r="B40" s="119" t="s">
        <v>13</v>
      </c>
      <c r="C40" s="113"/>
      <c r="D40" s="116"/>
      <c r="E40" s="126"/>
    </row>
    <row r="41" spans="1:5" ht="13.5" customHeight="1">
      <c r="A41" s="125">
        <v>5</v>
      </c>
      <c r="B41" s="112" t="s">
        <v>14</v>
      </c>
      <c r="C41" s="113"/>
      <c r="D41" s="116"/>
      <c r="E41" s="126"/>
    </row>
    <row r="42" spans="1:5" ht="13.5" customHeight="1">
      <c r="A42" s="125">
        <v>6</v>
      </c>
      <c r="B42" s="112" t="s">
        <v>46</v>
      </c>
      <c r="C42" s="113"/>
      <c r="D42" s="116"/>
      <c r="E42" s="126"/>
    </row>
    <row r="43" spans="1:5" ht="13.5" customHeight="1">
      <c r="A43" s="125">
        <v>6</v>
      </c>
      <c r="B43" s="119" t="s">
        <v>18</v>
      </c>
      <c r="C43" s="113"/>
      <c r="D43" s="116"/>
      <c r="E43" s="113"/>
    </row>
    <row r="44" spans="1:5" ht="13.5" customHeight="1">
      <c r="A44" s="125">
        <v>6.1</v>
      </c>
      <c r="B44" s="119" t="s">
        <v>15</v>
      </c>
      <c r="C44" s="113"/>
      <c r="D44" s="116"/>
      <c r="E44" s="126"/>
    </row>
    <row r="45" spans="1:5" ht="13.5" customHeight="1">
      <c r="A45" s="125">
        <v>6.2</v>
      </c>
      <c r="B45" s="112" t="s">
        <v>16</v>
      </c>
      <c r="C45" s="113"/>
      <c r="D45" s="116"/>
      <c r="E45" s="126"/>
    </row>
    <row r="46" spans="1:5" ht="13.5" customHeight="1">
      <c r="A46" s="125">
        <v>6.3</v>
      </c>
      <c r="B46" s="112" t="s">
        <v>47</v>
      </c>
      <c r="C46" s="113"/>
      <c r="D46" s="116"/>
      <c r="E46" s="126"/>
    </row>
    <row r="47" spans="1:5" ht="13.5" customHeight="1">
      <c r="A47" s="125">
        <v>8</v>
      </c>
      <c r="B47" s="112" t="s">
        <v>48</v>
      </c>
      <c r="C47" s="113"/>
      <c r="D47" s="116"/>
      <c r="E47" s="126"/>
    </row>
    <row r="48" spans="1:5" ht="13.5" customHeight="1">
      <c r="A48" s="125">
        <v>9</v>
      </c>
      <c r="B48" s="112" t="s">
        <v>49</v>
      </c>
      <c r="C48" s="113"/>
      <c r="D48" s="116"/>
      <c r="E48" s="126"/>
    </row>
    <row r="49" spans="1:5" ht="13.5" customHeight="1">
      <c r="A49" s="125">
        <v>7</v>
      </c>
      <c r="B49" s="119" t="s">
        <v>19</v>
      </c>
      <c r="C49" s="113"/>
      <c r="D49" s="116"/>
      <c r="E49" s="126"/>
    </row>
    <row r="50" spans="1:5" ht="13.5" customHeight="1">
      <c r="A50" s="125">
        <v>8</v>
      </c>
      <c r="B50" s="119" t="s">
        <v>20</v>
      </c>
      <c r="C50" s="113"/>
      <c r="D50" s="116"/>
      <c r="E50" s="126"/>
    </row>
    <row r="51" spans="1:5" ht="13.5" customHeight="1">
      <c r="A51" s="125">
        <v>9</v>
      </c>
      <c r="B51" s="112" t="s">
        <v>102</v>
      </c>
      <c r="C51" s="113"/>
      <c r="D51" s="116"/>
      <c r="E51" s="126"/>
    </row>
    <row r="52" spans="1:5" ht="13.5" customHeight="1">
      <c r="A52" s="125">
        <v>10</v>
      </c>
      <c r="B52" s="114" t="s">
        <v>51</v>
      </c>
      <c r="C52" s="113"/>
      <c r="D52" s="116"/>
      <c r="E52" s="126"/>
    </row>
    <row r="53" spans="1:5" ht="13.5" customHeight="1">
      <c r="A53" s="125">
        <v>14</v>
      </c>
      <c r="B53" s="112" t="s">
        <v>52</v>
      </c>
      <c r="C53" s="113"/>
      <c r="D53" s="116"/>
      <c r="E53" s="126"/>
    </row>
    <row r="54" spans="1:5" ht="13.5" customHeight="1">
      <c r="A54" s="125">
        <v>15</v>
      </c>
      <c r="B54" s="112" t="s">
        <v>53</v>
      </c>
      <c r="C54" s="113"/>
      <c r="D54" s="116"/>
      <c r="E54" s="126"/>
    </row>
    <row r="55" spans="1:5" ht="13.5" customHeight="1">
      <c r="A55" s="125">
        <v>16</v>
      </c>
      <c r="B55" s="112" t="s">
        <v>54</v>
      </c>
      <c r="C55" s="113"/>
      <c r="D55" s="116"/>
      <c r="E55" s="126"/>
    </row>
    <row r="56" spans="1:5" ht="13.5" customHeight="1">
      <c r="A56" s="125">
        <v>8</v>
      </c>
      <c r="B56" s="112" t="s">
        <v>21</v>
      </c>
      <c r="C56" s="113"/>
      <c r="D56" s="116"/>
      <c r="E56" s="126"/>
    </row>
    <row r="57" spans="1:5" ht="13.5" customHeight="1">
      <c r="A57" s="125">
        <v>12</v>
      </c>
      <c r="B57" s="112" t="s">
        <v>55</v>
      </c>
      <c r="C57" s="113"/>
      <c r="D57" s="116"/>
      <c r="E57" s="126"/>
    </row>
    <row r="58" spans="1:5" ht="13.5" customHeight="1">
      <c r="A58" s="125">
        <v>9</v>
      </c>
      <c r="B58" s="120" t="s">
        <v>56</v>
      </c>
      <c r="C58" s="113"/>
      <c r="D58" s="116"/>
      <c r="E58" s="126"/>
    </row>
    <row r="59" spans="1:5" ht="13.5" customHeight="1">
      <c r="A59" s="125">
        <v>9</v>
      </c>
      <c r="B59" s="121" t="s">
        <v>57</v>
      </c>
      <c r="C59" s="113"/>
      <c r="D59" s="116"/>
      <c r="E59" s="126"/>
    </row>
    <row r="60" spans="1:5" ht="13.5" customHeight="1">
      <c r="A60" s="125">
        <v>11</v>
      </c>
      <c r="B60" s="121" t="s">
        <v>58</v>
      </c>
      <c r="C60" s="113"/>
      <c r="D60" s="116"/>
      <c r="E60" s="126"/>
    </row>
    <row r="61" spans="1:5" ht="13.5" customHeight="1">
      <c r="A61" s="125">
        <v>13</v>
      </c>
      <c r="B61" s="121" t="s">
        <v>103</v>
      </c>
      <c r="C61" s="113"/>
      <c r="D61" s="116"/>
      <c r="E61" s="126"/>
    </row>
    <row r="62" spans="1:5" ht="13.5" customHeight="1">
      <c r="A62" s="125"/>
      <c r="B62" s="121" t="s">
        <v>104</v>
      </c>
      <c r="C62" s="113"/>
      <c r="D62" s="116"/>
      <c r="E62" s="126"/>
    </row>
    <row r="63" spans="1:5" ht="13.5" customHeight="1">
      <c r="A63" s="125">
        <v>10</v>
      </c>
      <c r="B63" s="121" t="s">
        <v>60</v>
      </c>
      <c r="C63" s="113"/>
      <c r="D63" s="116"/>
      <c r="E63" s="126"/>
    </row>
    <row r="64" spans="1:5" ht="13.5" customHeight="1">
      <c r="A64" s="125">
        <v>11</v>
      </c>
      <c r="B64" s="121" t="s">
        <v>61</v>
      </c>
      <c r="C64" s="113"/>
      <c r="D64" s="116"/>
      <c r="E64" s="126"/>
    </row>
    <row r="65" spans="1:5" ht="13.5" customHeight="1">
      <c r="A65" s="125">
        <v>12</v>
      </c>
      <c r="B65" s="121" t="s">
        <v>64</v>
      </c>
      <c r="C65" s="113"/>
      <c r="D65" s="116"/>
      <c r="E65" s="126"/>
    </row>
    <row r="66" spans="1:5" ht="13.5" customHeight="1">
      <c r="A66" s="125">
        <v>13</v>
      </c>
      <c r="B66" s="121" t="s">
        <v>105</v>
      </c>
      <c r="C66" s="113"/>
      <c r="D66" s="116"/>
      <c r="E66" s="126"/>
    </row>
    <row r="67" spans="1:5" ht="13.5" customHeight="1">
      <c r="A67" s="125">
        <v>14</v>
      </c>
      <c r="B67" s="45" t="s">
        <v>27</v>
      </c>
      <c r="C67" s="113"/>
      <c r="D67" s="116"/>
      <c r="E67" s="126"/>
    </row>
    <row r="68" spans="1:5" ht="13.5" customHeight="1">
      <c r="A68" s="125">
        <v>14.1</v>
      </c>
      <c r="B68" s="112" t="s">
        <v>28</v>
      </c>
      <c r="C68" s="113"/>
      <c r="D68" s="116"/>
      <c r="E68" s="126"/>
    </row>
    <row r="69" spans="1:5" ht="13.5" customHeight="1">
      <c r="A69" s="125">
        <v>15</v>
      </c>
      <c r="B69" s="112" t="s">
        <v>65</v>
      </c>
      <c r="C69" s="113"/>
      <c r="D69" s="116"/>
      <c r="E69" s="126"/>
    </row>
    <row r="70" spans="1:5" ht="13.5" customHeight="1">
      <c r="A70" s="125">
        <v>16</v>
      </c>
      <c r="B70" s="112" t="s">
        <v>106</v>
      </c>
      <c r="C70" s="113"/>
      <c r="D70" s="116"/>
      <c r="E70" s="126"/>
    </row>
    <row r="71" spans="1:5" ht="13.5" customHeight="1">
      <c r="A71" s="125">
        <v>17</v>
      </c>
      <c r="B71" s="112" t="s">
        <v>29</v>
      </c>
      <c r="C71" s="113"/>
      <c r="D71" s="116"/>
      <c r="E71" s="126"/>
    </row>
    <row r="72" spans="1:5" ht="13.5" customHeight="1" hidden="1">
      <c r="A72" s="125">
        <v>18</v>
      </c>
      <c r="B72" s="121" t="s">
        <v>31</v>
      </c>
      <c r="C72" s="116"/>
      <c r="D72" s="116"/>
      <c r="E72" s="124"/>
    </row>
    <row r="73" spans="1:5" ht="13.5" customHeight="1">
      <c r="A73" s="125">
        <v>18</v>
      </c>
      <c r="B73" s="121" t="s">
        <v>124</v>
      </c>
      <c r="C73" s="116"/>
      <c r="D73" s="116"/>
      <c r="E73" s="124"/>
    </row>
    <row r="74" spans="1:5" ht="13.5" customHeight="1">
      <c r="A74" s="125">
        <v>19</v>
      </c>
      <c r="B74" s="121" t="s">
        <v>125</v>
      </c>
      <c r="C74" s="116"/>
      <c r="D74" s="116"/>
      <c r="E74" s="124"/>
    </row>
    <row r="75" spans="1:5" ht="13.5" customHeight="1">
      <c r="A75" s="125">
        <v>20</v>
      </c>
      <c r="B75" s="121" t="s">
        <v>126</v>
      </c>
      <c r="C75" s="116"/>
      <c r="D75" s="116"/>
      <c r="E75" s="124"/>
    </row>
    <row r="76" spans="1:5" ht="13.5" customHeight="1">
      <c r="A76" s="125">
        <v>21</v>
      </c>
      <c r="B76" s="121" t="s">
        <v>107</v>
      </c>
      <c r="C76" s="116"/>
      <c r="D76" s="116"/>
      <c r="E76" s="124"/>
    </row>
    <row r="77" spans="1:6" ht="14.25">
      <c r="A77" s="128"/>
      <c r="B77" s="122" t="s">
        <v>66</v>
      </c>
      <c r="C77" s="116"/>
      <c r="D77" s="116"/>
      <c r="E77" s="124"/>
      <c r="F77" s="35"/>
    </row>
    <row r="78" spans="1:5" ht="13.5" customHeight="1">
      <c r="A78" s="12"/>
      <c r="B78" s="8"/>
      <c r="C78" s="9"/>
      <c r="D78" s="7"/>
      <c r="E78" s="7"/>
    </row>
    <row r="79" spans="1:5" ht="15">
      <c r="A79" s="12"/>
      <c r="B79" s="62" t="s">
        <v>68</v>
      </c>
      <c r="C79" s="7"/>
      <c r="D79" s="135"/>
      <c r="E79" s="135"/>
    </row>
    <row r="80" spans="1:5" ht="12.75" customHeight="1">
      <c r="A80" s="12"/>
      <c r="B80" s="8"/>
      <c r="C80" s="9"/>
      <c r="D80" s="133" t="s">
        <v>67</v>
      </c>
      <c r="E80" s="133"/>
    </row>
    <row r="81" spans="1:5" ht="15">
      <c r="A81" s="12"/>
      <c r="B81" s="62" t="s">
        <v>69</v>
      </c>
      <c r="C81" s="7"/>
      <c r="D81" s="135"/>
      <c r="E81" s="135"/>
    </row>
    <row r="82" spans="1:5" ht="12.75" customHeight="1">
      <c r="A82" s="12"/>
      <c r="B82" s="9"/>
      <c r="C82" s="9"/>
      <c r="D82" s="133" t="s">
        <v>67</v>
      </c>
      <c r="E82" s="133"/>
    </row>
    <row r="83" spans="1:5" ht="15">
      <c r="A83" s="12"/>
      <c r="B83" s="10"/>
      <c r="C83" s="16" t="s">
        <v>70</v>
      </c>
      <c r="D83" s="9"/>
      <c r="E83" s="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61">
      <selection activeCell="B70" sqref="B70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0" t="s">
        <v>71</v>
      </c>
      <c r="B1" s="140"/>
      <c r="C1" s="140"/>
      <c r="D1" s="140"/>
      <c r="E1" s="140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1" t="s">
        <v>113</v>
      </c>
      <c r="B2" s="141"/>
      <c r="C2" s="141"/>
      <c r="D2" s="141"/>
      <c r="E2" s="141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7" t="s">
        <v>115</v>
      </c>
      <c r="B3" s="137"/>
      <c r="C3" s="137"/>
      <c r="D3" s="137"/>
      <c r="E3" s="137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5" t="s">
        <v>109</v>
      </c>
      <c r="D5" s="105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0</v>
      </c>
      <c r="D6" s="83">
        <f>D7+D21+D22+D23+D24+D25+D26+D27+D28+D29+D30+D31+D32+D33</f>
        <v>0</v>
      </c>
      <c r="E6" s="83">
        <f>D6-C6</f>
        <v>0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0</v>
      </c>
      <c r="D7" s="46">
        <f>D8+D9+D10+D11+D12+D15+D18+D19+D20</f>
        <v>0</v>
      </c>
      <c r="E7" s="83">
        <f aca="true" t="shared" si="0" ref="E7:E70">D7-C7</f>
        <v>0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6">
        <v>1.1</v>
      </c>
      <c r="B8" s="107" t="s">
        <v>116</v>
      </c>
      <c r="C8" s="46"/>
      <c r="D8" s="46"/>
      <c r="E8" s="83">
        <f t="shared" si="0"/>
        <v>0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6">
        <v>1.2</v>
      </c>
      <c r="B9" s="107" t="s">
        <v>117</v>
      </c>
      <c r="C9" s="46"/>
      <c r="D9" s="46"/>
      <c r="E9" s="83">
        <f t="shared" si="0"/>
        <v>0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6">
        <v>1.3</v>
      </c>
      <c r="B10" s="107" t="s">
        <v>118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6">
        <v>1.4</v>
      </c>
      <c r="B11" s="107" t="s">
        <v>120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6">
        <v>1.5</v>
      </c>
      <c r="B12" s="107" t="s">
        <v>119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6"/>
      <c r="B13" s="107" t="s">
        <v>116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6"/>
      <c r="B14" s="107" t="s">
        <v>117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6">
        <v>1.6</v>
      </c>
      <c r="B15" s="107" t="s">
        <v>121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6"/>
      <c r="B16" s="107" t="s">
        <v>116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6"/>
      <c r="B17" s="107" t="s">
        <v>117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6">
        <v>1.7</v>
      </c>
      <c r="B18" s="107" t="s">
        <v>122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6">
        <v>1.8</v>
      </c>
      <c r="B19" s="107" t="s">
        <v>123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6">
        <v>1.9</v>
      </c>
      <c r="B20" s="108" t="s">
        <v>36</v>
      </c>
      <c r="C20" s="46"/>
      <c r="D20" s="46"/>
      <c r="E20" s="83">
        <f t="shared" si="0"/>
        <v>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/>
      <c r="D33" s="46"/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C35+C36+C37+C38+C39+C40+C41+C42+C43+C46+C47+C48+C49+C50+C51+C52+C53+C54+C55+C56+C57+C58+C59+C61+C62+C63+C64+C65+C66+C67+C68+C69+C70+C71+C72+C73+C74+C75+C76+C77</f>
        <v>0</v>
      </c>
      <c r="D34" s="87">
        <f>D35+D36+D37+D38+D39+D40+D41+D42+D43+D46+D47+D48+D49+D50+D51+D52+D53+D54+D55+D56+D57+D58+D59+D61+D62+D63+D64+D65+D66+D67+D68+D69+D70+D71+D72+D73+D74+D75+D76+D77</f>
        <v>0</v>
      </c>
      <c r="E34" s="83">
        <f t="shared" si="0"/>
        <v>0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/>
      <c r="D35" s="53"/>
      <c r="E35" s="83">
        <f t="shared" si="0"/>
        <v>0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/>
      <c r="D38" s="46"/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/>
      <c r="D39" s="46"/>
      <c r="E39" s="83">
        <f t="shared" si="0"/>
        <v>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/>
      <c r="D40" s="53"/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0</v>
      </c>
      <c r="D43" s="53">
        <f>D44+D45</f>
        <v>0</v>
      </c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/>
      <c r="D47" s="46"/>
      <c r="E47" s="83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/>
      <c r="D48" s="46"/>
      <c r="E48" s="83">
        <f t="shared" si="0"/>
        <v>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/>
      <c r="D49" s="46"/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/>
      <c r="D50" s="46"/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52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53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54</v>
      </c>
      <c r="C54" s="59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55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56</v>
      </c>
      <c r="C57" s="8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57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58</v>
      </c>
      <c r="C59" s="5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127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59</v>
      </c>
      <c r="C61" s="59"/>
      <c r="D61" s="46"/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60</v>
      </c>
      <c r="C62" s="59"/>
      <c r="D62" s="46"/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61</v>
      </c>
      <c r="C63" s="59"/>
      <c r="D63" s="46"/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63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64</v>
      </c>
      <c r="C65" s="59"/>
      <c r="D65" s="46"/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105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124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125</v>
      </c>
      <c r="C68" s="59"/>
      <c r="D68" s="46"/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126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128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3">
        <f aca="true" t="shared" si="1" ref="E71:E77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65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106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31</v>
      </c>
      <c r="C76" s="46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81"/>
      <c r="B77" s="91" t="s">
        <v>30</v>
      </c>
      <c r="C77" s="83"/>
      <c r="D77" s="83"/>
      <c r="E77" s="83">
        <f t="shared" si="1"/>
        <v>0</v>
      </c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92"/>
      <c r="B78" s="93"/>
      <c r="C78" s="93"/>
      <c r="D78" s="93"/>
      <c r="E78" s="93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92"/>
      <c r="B79" s="93"/>
      <c r="C79" s="93"/>
      <c r="D79" s="93"/>
      <c r="E79" s="93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92"/>
      <c r="B80" s="94" t="s">
        <v>68</v>
      </c>
      <c r="C80" s="95"/>
      <c r="D80" s="138"/>
      <c r="E80" s="138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92"/>
      <c r="B81" s="96"/>
      <c r="C81" s="93"/>
      <c r="D81" s="139" t="s">
        <v>67</v>
      </c>
      <c r="E81" s="139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2"/>
      <c r="B82" s="94" t="s">
        <v>69</v>
      </c>
      <c r="C82" s="95"/>
      <c r="D82" s="138"/>
      <c r="E82" s="138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3"/>
      <c r="C83" s="93"/>
      <c r="D83" s="139" t="s">
        <v>67</v>
      </c>
      <c r="E83" s="139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7" t="s">
        <v>70</v>
      </c>
      <c r="C84" s="93"/>
      <c r="D84" s="93"/>
      <c r="E84" s="93"/>
      <c r="F84" s="45"/>
      <c r="G84" s="36"/>
      <c r="H84" s="36"/>
      <c r="I84" s="36"/>
      <c r="J84" s="36"/>
      <c r="K84" s="36"/>
      <c r="L84" s="36"/>
      <c r="M84" s="36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4" t="s">
        <v>95</v>
      </c>
      <c r="B1" s="144"/>
      <c r="C1" s="144"/>
      <c r="D1" s="144"/>
      <c r="E1" s="144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5" t="s">
        <v>131</v>
      </c>
      <c r="B2" s="145"/>
      <c r="C2" s="145"/>
      <c r="D2" s="145"/>
      <c r="E2" s="145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6" t="s">
        <v>114</v>
      </c>
      <c r="B3" s="146"/>
      <c r="C3" s="146"/>
      <c r="D3" s="146"/>
      <c r="E3" s="146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4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5" t="s">
        <v>109</v>
      </c>
      <c r="D5" s="105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131">
        <v>22914772</v>
      </c>
      <c r="D6" s="131">
        <v>22914772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99">
        <f>C8+C22+C23+C24+C25+C26+C27+C28+C29+C30+C31+C32+C33+C34+C6</f>
        <v>150213172</v>
      </c>
      <c r="D7" s="99">
        <f>D8+D22+D23+D24+D25+D26+D27+D28+D29+D30+D31+D32+D33+D34+D6</f>
        <v>150833372</v>
      </c>
      <c r="E7" s="65">
        <f aca="true" t="shared" si="0" ref="E7:E70">D7-C7</f>
        <v>620200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127298400</v>
      </c>
      <c r="D8" s="61">
        <f>D9+D10+D11+D12+D13+D16+D19+D20+D21</f>
        <v>127720700</v>
      </c>
      <c r="E8" s="65">
        <f t="shared" si="0"/>
        <v>422300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116</v>
      </c>
      <c r="C9" s="131">
        <v>65057100</v>
      </c>
      <c r="D9" s="131">
        <v>65009400</v>
      </c>
      <c r="E9" s="65">
        <f t="shared" si="0"/>
        <v>-47700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117</v>
      </c>
      <c r="C10" s="131">
        <v>62241300</v>
      </c>
      <c r="D10" s="131">
        <v>62490200</v>
      </c>
      <c r="E10" s="65">
        <f t="shared" si="0"/>
        <v>248900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118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120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119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116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117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121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116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117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122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123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36</v>
      </c>
      <c r="C21" s="61">
        <v>0</v>
      </c>
      <c r="D21" s="22">
        <v>221100</v>
      </c>
      <c r="E21" s="65">
        <f t="shared" si="0"/>
        <v>221100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>
        <v>194900</v>
      </c>
      <c r="E30" s="65">
        <f t="shared" si="0"/>
        <v>194900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>
        <v>0</v>
      </c>
      <c r="D34" s="131">
        <v>3000</v>
      </c>
      <c r="E34" s="65">
        <f t="shared" si="0"/>
        <v>3000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99">
        <f>C36+C84</f>
        <v>150213172</v>
      </c>
      <c r="D35" s="99">
        <f>D36+D84</f>
        <v>150833372</v>
      </c>
      <c r="E35" s="65">
        <f t="shared" si="0"/>
        <v>620200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99">
        <f>C37+C38+C39+C40+C41+C42+C43+C44+C45+C46+C47+C48+C49+C50+C51+C52+C53+C54+C55+C56+C57+C58+C59+C60+C61+C62+C63+C64+C65+C66+C67+C68+C69+C70+C71+C72+C73+C74+C75+C76+C77+C78+C79+C80+C82+C83</f>
        <v>126285000</v>
      </c>
      <c r="D36" s="99">
        <f>D37+D38+D39+D40+D41+D42+D43+D44+D45+D46+D47+D48+D49+D50+D51+D52+D53+D54+D55+D56+D57+D58+D59+D60+D61+D62+D63+D64+D65+D66+D67+D68+D69+D70+D71+D72+D73+D74+D75+D76+D77+D78+D79+D80+D82+D83</f>
        <v>137795200</v>
      </c>
      <c r="E36" s="65">
        <f t="shared" si="0"/>
        <v>11510200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132">
        <v>114000000</v>
      </c>
      <c r="D37" s="132">
        <v>109500000</v>
      </c>
      <c r="E37" s="65">
        <f t="shared" si="0"/>
        <v>-4500000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>
        <v>0</v>
      </c>
      <c r="D38" s="61">
        <v>0</v>
      </c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>
        <v>0</v>
      </c>
      <c r="D39" s="61">
        <v>4500000</v>
      </c>
      <c r="E39" s="65">
        <f t="shared" si="0"/>
        <v>4500000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8000000</v>
      </c>
      <c r="D40" s="61">
        <v>8000000</v>
      </c>
      <c r="E40" s="65">
        <f t="shared" si="0"/>
        <v>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800000</v>
      </c>
      <c r="D41" s="61">
        <v>800000</v>
      </c>
      <c r="E41" s="65">
        <f t="shared" si="0"/>
        <v>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300000</v>
      </c>
      <c r="D42" s="61">
        <v>300000</v>
      </c>
      <c r="E42" s="65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108000</v>
      </c>
      <c r="D43" s="61">
        <v>108000</v>
      </c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>
        <v>42000</v>
      </c>
      <c r="D44" s="61">
        <v>42000</v>
      </c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0">
        <v>150000</v>
      </c>
      <c r="D45" s="69">
        <v>150000</v>
      </c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/>
      <c r="D48" s="61"/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>
        <v>0</v>
      </c>
      <c r="D49" s="61">
        <v>0</v>
      </c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>
        <v>5000</v>
      </c>
      <c r="D50" s="61">
        <v>5000</v>
      </c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300000</v>
      </c>
      <c r="D51" s="61">
        <v>500000</v>
      </c>
      <c r="E51" s="65">
        <f t="shared" si="0"/>
        <v>200000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500000</v>
      </c>
      <c r="D52" s="61">
        <v>600000</v>
      </c>
      <c r="E52" s="65">
        <f t="shared" si="0"/>
        <v>100000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>
        <v>0</v>
      </c>
      <c r="D55" s="61">
        <v>0</v>
      </c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>
        <v>0</v>
      </c>
      <c r="D56" s="61">
        <v>0</v>
      </c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990000</v>
      </c>
      <c r="D57" s="61">
        <v>10230200</v>
      </c>
      <c r="E57" s="65">
        <f t="shared" si="0"/>
        <v>9240200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/>
      <c r="D58" s="61"/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>
        <v>180000</v>
      </c>
      <c r="D61" s="61">
        <v>180000</v>
      </c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250000</v>
      </c>
      <c r="D62" s="61">
        <v>250000</v>
      </c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>
        <v>3000</v>
      </c>
      <c r="D63" s="61">
        <v>3000</v>
      </c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>
        <v>100000</v>
      </c>
      <c r="D64" s="61">
        <v>100000</v>
      </c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>
        <v>100000</v>
      </c>
      <c r="D65" s="61">
        <v>100000</v>
      </c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>
        <v>0</v>
      </c>
      <c r="D68" s="61">
        <v>221100</v>
      </c>
      <c r="E68" s="65">
        <f t="shared" si="0"/>
        <v>221100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>
        <v>0</v>
      </c>
      <c r="D69" s="61">
        <v>50000</v>
      </c>
      <c r="E69" s="65">
        <f t="shared" si="0"/>
        <v>50000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0"/>
      <c r="D74" s="100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>
        <v>0</v>
      </c>
      <c r="D78" s="61">
        <v>50000</v>
      </c>
      <c r="E78" s="65">
        <f t="shared" si="1"/>
        <v>50000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>
        <v>457000</v>
      </c>
      <c r="D80" s="61">
        <v>2105900</v>
      </c>
      <c r="E80" s="65">
        <f t="shared" si="1"/>
        <v>1648900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29" t="s">
        <v>124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29" t="s">
        <v>125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126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99">
        <f>C85+C86+C87+C88+C89+C90+C91+C92+C94+C95+C96+C97+C98</f>
        <v>23928172</v>
      </c>
      <c r="D84" s="99">
        <f>D85+D86+D87+D88+D89+D90+D91+D92+D94+D95+D96+D97+D98</f>
        <v>13038172</v>
      </c>
      <c r="E84" s="65">
        <f t="shared" si="1"/>
        <v>-10890000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0"/>
      <c r="D85" s="100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>
        <v>1449000</v>
      </c>
      <c r="D86" s="61">
        <v>2449000</v>
      </c>
      <c r="E86" s="65">
        <f t="shared" si="1"/>
        <v>1000000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>
        <v>120000</v>
      </c>
      <c r="D87" s="61">
        <v>120000</v>
      </c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>
        <v>311000</v>
      </c>
      <c r="D88" s="61">
        <v>311000</v>
      </c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>
        <v>120000</v>
      </c>
      <c r="D89" s="61">
        <v>120000</v>
      </c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>
        <v>0</v>
      </c>
      <c r="D90" s="61">
        <v>0</v>
      </c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0"/>
      <c r="D94" s="100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>
        <v>0</v>
      </c>
      <c r="D95" s="61">
        <v>500000</v>
      </c>
      <c r="E95" s="65">
        <f t="shared" si="1"/>
        <v>500000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>
        <v>21828172</v>
      </c>
      <c r="D96" s="132">
        <v>9438172</v>
      </c>
      <c r="E96" s="65">
        <f t="shared" si="1"/>
        <v>-12390000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>
        <v>100000</v>
      </c>
      <c r="D97" s="61">
        <v>100000</v>
      </c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99">
        <v>0</v>
      </c>
      <c r="D99" s="99">
        <v>21800000</v>
      </c>
      <c r="E99" s="65">
        <f t="shared" si="1"/>
        <v>21800000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1"/>
      <c r="C100" s="102"/>
      <c r="D100" s="102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3"/>
      <c r="D101" s="138" t="s">
        <v>129</v>
      </c>
      <c r="E101" s="138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3"/>
      <c r="D102" s="142" t="s">
        <v>67</v>
      </c>
      <c r="E102" s="142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3"/>
      <c r="D103" s="138" t="s">
        <v>130</v>
      </c>
      <c r="E103" s="138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43" t="s">
        <v>67</v>
      </c>
      <c r="E104" s="143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2017-10-24T05:27:28Z</cp:lastPrinted>
  <dcterms:created xsi:type="dcterms:W3CDTF">1996-10-14T23:33:28Z</dcterms:created>
  <dcterms:modified xsi:type="dcterms:W3CDTF">2017-12-22T05:47:14Z</dcterms:modified>
  <cp:category/>
  <cp:version/>
  <cp:contentType/>
  <cp:contentStatus/>
</cp:coreProperties>
</file>