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0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<sst xmlns="http://schemas.openxmlformats.org/spreadsheetml/2006/main" count="300" uniqueCount="131">
  <si>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</si>
  <si>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</si>
  <si>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</si>
  <si>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</si>
  <si>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</si>
  <si>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</si>
  <si>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</si>
  <si>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</si>
  <si>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</si>
  <si>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</si>
  <si>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</si>
  <si>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</si>
  <si>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</si>
  <si>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</si>
  <si>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</si>
  <si>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</si>
  <si>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</si>
  <si>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</si>
  <si>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</si>
  <si>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</si>
  <si>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</si>
  <si>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</si>
  <si>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</si>
  <si>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</si>
  <si>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</si>
  <si>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</si>
  <si>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</si>
  <si>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</si>
  <si>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</si>
  <si>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</si>
  <si>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</si>
  <si>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</si>
  <si>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</si>
  <si>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</si>
  <si>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</si>
  <si>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</si>
  <si>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</si>
  <si>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</si>
  <si>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</si>
  <si>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</si>
  <si>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</si>
  <si>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</si>
  <si>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</si>
  <si>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</si>
  <si>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</si>
  <si>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</si>
  <si>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</si>
  <si>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</si>
  <si>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</si>
  <si>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</si>
  <si>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</si>
  <si>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</si>
  <si>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</si>
  <si>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</si>
  <si>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</si>
  <si>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</si>
  <si>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</si>
  <si>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</si>
  <si>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</si>
  <si>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</si>
  <si>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</si>
  <si>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</si>
  <si>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</si>
  <si>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</si>
  <si>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</si>
  <si>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</si>
  <si>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</si>
  <si>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</si>
  <si>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</si>
  <si>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</si>
  <si>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</si>
  <si>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</si>
  <si>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</si>
  <si>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</si>
  <si>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</si>
  <si>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</si>
  <si>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</si>
  <si>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</si>
  <si>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</si>
  <si>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</si>
  <si>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</si>
  <si>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</si>
  <si>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</si>
  <si>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</si>
  <si>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</si>
  <si>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</si>
  <si>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</si>
  <si>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</si>
  <si>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</si>
  <si>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</si>
  <si>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</si>
  <si>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</si>
  <si>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</si>
  <si>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</si>
  <si>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</si>
  <si>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</si>
  <si>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</si>
  <si>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</si>
  <si>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</si>
  <si>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</si>
  <si>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</si>
  <si>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</si>
  <si>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</si>
  <si>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</si>
  <si>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</si>
  <si>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</si>
  <si>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</si>
  <si>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</si>
  <si>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</si>
  <si>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</si>
  <si>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</si>
  <si>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</si>
  <si>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</si>
  <si>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</si>
  <si>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</si>
  <si>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</si>
  <si>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</si>
  <si>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</si>
  <si>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</si>
  <si>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</si>
  <si>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</si>
  <si>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</si>
  <si>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</si>
  <si>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</si>
  <si>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    Գեղաշենի Ռազմիկ Ստեփանյանի անվան միջնակարգ դպրոց ՚ » ՊՈԱԿ-ի </t>
  </si>
  <si>
    <t xml:space="preserve"> « Գեղաշենի Ռազմիկ Ստեփանյանի անվան միջնակարգ դպրոց    » ՊՈԱԿ-ի </t>
  </si>
  <si>
    <t>Վերապատրաստման  գծով</t>
  </si>
  <si>
    <t>Ն.Բաբայան</t>
  </si>
  <si>
    <t>Ա.Սարգսյան</t>
  </si>
  <si>
    <t>2017թ. հաստատված և ճշտված եկամուտների ու ծախսերի նախահաշիվների համեմատական ցուցանիշների վերաբերյալ</t>
  </si>
  <si>
    <t xml:space="preserve"> «Գեղաշենի Ռազմիկ Ստեփանյանի անվան միջնակարգ դպրոց » ՊՈԱԿ-ի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</si>
</sst>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0" fontId="14" fillId="0" borderId="10" xfId="0" applyFont="1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/>
    </xf>
    <xf numFmtId="190" fontId="17" fillId="0" borderId="0" xfId="0" applyNumberFormat="1" applyFont="1" applyBorder="1" applyAlignment="1" applyProtection="1">
      <alignment horizontal="center" vertical="center" wrapText="1"/>
      <protection hidden="1"/>
    </xf>
    <xf numFmtId="190" fontId="17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>
      <alignment/>
    </xf>
    <xf numFmtId="191" fontId="10" fillId="0" borderId="0" xfId="57" applyNumberFormat="1" applyFont="1" applyBorder="1" applyAlignment="1" applyProtection="1">
      <alignment horizontal="left" vertical="center" wrapText="1"/>
      <protection hidden="1"/>
    </xf>
    <xf numFmtId="0" fontId="10" fillId="0" borderId="0" xfId="57" applyNumberFormat="1" applyFont="1" applyBorder="1" applyAlignment="1" applyProtection="1">
      <alignment horizontal="center" vertical="center"/>
      <protection locked="0"/>
    </xf>
    <xf numFmtId="191" fontId="10" fillId="0" borderId="0" xfId="57" applyNumberFormat="1" applyFont="1" applyBorder="1" applyAlignment="1" applyProtection="1">
      <alignment horizontal="left" vertical="center" wrapText="1"/>
      <protection/>
    </xf>
    <xf numFmtId="191" fontId="10" fillId="0" borderId="0" xfId="57" applyNumberFormat="1" applyFont="1" applyBorder="1" applyAlignment="1" applyProtection="1">
      <alignment vertical="center" wrapText="1"/>
      <protection hidden="1"/>
    </xf>
    <xf numFmtId="191" fontId="10" fillId="0" borderId="0" xfId="57" applyNumberFormat="1" applyFont="1" applyBorder="1" applyAlignment="1" applyProtection="1">
      <alignment vertical="center" wrapText="1"/>
      <protection/>
    </xf>
    <xf numFmtId="191" fontId="10" fillId="33" borderId="0" xfId="57" applyNumberFormat="1" applyFont="1" applyFill="1" applyBorder="1" applyAlignment="1" applyProtection="1">
      <alignment horizontal="left" vertical="center" wrapText="1"/>
      <protection hidden="1"/>
    </xf>
    <xf numFmtId="190" fontId="10" fillId="0" borderId="0" xfId="57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/>
    </xf>
    <xf numFmtId="190" fontId="7" fillId="0" borderId="0" xfId="57" applyNumberFormat="1" applyFont="1" applyFill="1" applyBorder="1" applyAlignment="1" applyProtection="1">
      <alignment horizontal="right" vertical="center"/>
      <protection locked="0"/>
    </xf>
    <xf numFmtId="190" fontId="7" fillId="0" borderId="0" xfId="57" applyNumberFormat="1" applyFont="1" applyFill="1" applyBorder="1" applyAlignment="1" applyProtection="1">
      <alignment horizontal="right" vertical="center"/>
      <protection hidden="1"/>
    </xf>
    <xf numFmtId="190" fontId="7" fillId="0" borderId="0" xfId="57" applyNumberFormat="1" applyFont="1" applyFill="1" applyBorder="1" applyAlignment="1" applyProtection="1">
      <alignment horizontal="center" vertical="center"/>
      <protection locked="0"/>
    </xf>
    <xf numFmtId="190" fontId="17" fillId="0" borderId="10" xfId="0" applyNumberFormat="1" applyFont="1" applyBorder="1" applyAlignment="1" applyProtection="1">
      <alignment horizontal="center" vertical="center" wrapText="1"/>
      <protection locked="0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190" fontId="17" fillId="0" borderId="10" xfId="0" applyNumberFormat="1" applyFont="1" applyBorder="1" applyAlignment="1" applyProtection="1">
      <alignment horizontal="center" vertical="center" wrapText="1"/>
      <protection locked="0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Fill="1" applyBorder="1" applyAlignment="1" applyProtection="1">
      <alignment horizontal="center" vertical="center"/>
      <protection locked="0"/>
    </xf>
    <xf numFmtId="19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8" fillId="0" borderId="10" xfId="57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90" fontId="7" fillId="0" borderId="0" xfId="0" applyNumberFormat="1" applyFont="1" applyAlignment="1" applyProtection="1">
      <alignment vertical="center"/>
      <protection locked="0"/>
    </xf>
    <xf numFmtId="190" fontId="5" fillId="0" borderId="0" xfId="0" applyNumberFormat="1" applyFont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J77" sqref="J77"/>
    </sheetView>
  </sheetViews>
  <sheetFormatPr defaultColWidth="9.140625" defaultRowHeight="12.75"/>
  <cols>
    <col min="1" max="1" width="5.28125" style="1" customWidth="1"/>
    <col min="2" max="2" width="41.00390625" style="2" customWidth="1"/>
    <col min="3" max="3" width="13.8515625" style="2" customWidth="1"/>
    <col min="4" max="4" width="3.140625" style="2" customWidth="1"/>
    <col min="5" max="5" width="17.57421875" style="2" customWidth="1"/>
    <col min="6" max="6" width="4.28125" style="2" customWidth="1"/>
    <col min="7" max="7" width="1.1484375" style="2" customWidth="1"/>
    <col min="8" max="8" width="12.00390625" style="2" customWidth="1"/>
    <col min="9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54" t="s">
        <v>10</v>
      </c>
      <c r="B2" s="154"/>
      <c r="C2" s="154"/>
      <c r="D2" s="154"/>
      <c r="E2" s="154"/>
    </row>
    <row r="3" spans="1:5" ht="14.25">
      <c r="A3" s="152" t="s">
        <v>125</v>
      </c>
      <c r="B3" s="152"/>
      <c r="C3" s="152"/>
      <c r="D3" s="152"/>
      <c r="E3" s="152"/>
    </row>
    <row r="4" spans="1:5" ht="14.25">
      <c r="A4" s="152" t="s">
        <v>95</v>
      </c>
      <c r="B4" s="152"/>
      <c r="C4" s="152"/>
      <c r="D4" s="152"/>
      <c r="E4" s="152"/>
    </row>
    <row r="5" spans="1:8" ht="15" customHeight="1">
      <c r="A5" s="112"/>
      <c r="B5" s="112"/>
      <c r="C5" s="112"/>
      <c r="D5" s="112"/>
      <c r="E5" s="112"/>
      <c r="H5" s="112"/>
    </row>
    <row r="6" spans="1:8" ht="14.25">
      <c r="A6" s="104" t="s">
        <v>0</v>
      </c>
      <c r="B6" s="106" t="s">
        <v>33</v>
      </c>
      <c r="C6" s="113"/>
      <c r="D6" s="113"/>
      <c r="E6" s="113"/>
      <c r="H6" s="113">
        <v>99599.5</v>
      </c>
    </row>
    <row r="7" spans="1:8" ht="15" customHeight="1">
      <c r="A7" s="114">
        <v>1</v>
      </c>
      <c r="B7" s="99" t="s">
        <v>34</v>
      </c>
      <c r="C7" s="100"/>
      <c r="D7" s="100"/>
      <c r="E7" s="100"/>
      <c r="H7" s="115">
        <f>H8+H9+H10+H11+H20</f>
        <v>95364.59999999999</v>
      </c>
    </row>
    <row r="8" spans="1:8" ht="15" customHeight="1">
      <c r="A8" s="116">
        <v>1.1</v>
      </c>
      <c r="B8" s="98" t="s">
        <v>111</v>
      </c>
      <c r="C8" s="100"/>
      <c r="D8" s="115"/>
      <c r="E8" s="115"/>
      <c r="H8" s="115">
        <v>31412</v>
      </c>
    </row>
    <row r="9" spans="1:8" ht="15" customHeight="1">
      <c r="A9" s="116">
        <v>1.2</v>
      </c>
      <c r="B9" s="98" t="s">
        <v>112</v>
      </c>
      <c r="C9" s="100"/>
      <c r="D9" s="115"/>
      <c r="E9" s="115"/>
      <c r="H9" s="115">
        <v>41487.7</v>
      </c>
    </row>
    <row r="10" spans="1:8" ht="15" customHeight="1">
      <c r="A10" s="116">
        <v>1.3</v>
      </c>
      <c r="B10" s="98" t="s">
        <v>113</v>
      </c>
      <c r="C10" s="100"/>
      <c r="D10" s="115"/>
      <c r="E10" s="115"/>
      <c r="H10" s="115">
        <v>15601.7</v>
      </c>
    </row>
    <row r="11" spans="1:8" ht="15" customHeight="1">
      <c r="A11" s="116">
        <v>1.4</v>
      </c>
      <c r="B11" s="98" t="s">
        <v>115</v>
      </c>
      <c r="C11" s="100"/>
      <c r="D11" s="115"/>
      <c r="E11" s="115"/>
      <c r="H11" s="115">
        <v>6682.8</v>
      </c>
    </row>
    <row r="12" spans="1:8" ht="15" customHeight="1">
      <c r="A12" s="116">
        <v>1.5</v>
      </c>
      <c r="B12" s="98" t="s">
        <v>114</v>
      </c>
      <c r="C12" s="100"/>
      <c r="D12" s="100"/>
      <c r="E12" s="115"/>
      <c r="H12" s="115"/>
    </row>
    <row r="13" spans="1:8" ht="15" customHeight="1">
      <c r="A13" s="116"/>
      <c r="B13" s="98" t="s">
        <v>111</v>
      </c>
      <c r="C13" s="100"/>
      <c r="D13" s="115"/>
      <c r="E13" s="115"/>
      <c r="H13" s="115"/>
    </row>
    <row r="14" spans="1:8" ht="15" customHeight="1">
      <c r="A14" s="116"/>
      <c r="B14" s="98" t="s">
        <v>112</v>
      </c>
      <c r="C14" s="100"/>
      <c r="D14" s="115"/>
      <c r="E14" s="115"/>
      <c r="H14" s="115"/>
    </row>
    <row r="15" spans="1:8" ht="15" customHeight="1">
      <c r="A15" s="116">
        <v>1.6</v>
      </c>
      <c r="B15" s="98" t="s">
        <v>116</v>
      </c>
      <c r="C15" s="100"/>
      <c r="D15" s="100"/>
      <c r="E15" s="115"/>
      <c r="H15" s="115"/>
    </row>
    <row r="16" spans="1:8" ht="15" customHeight="1">
      <c r="A16" s="116"/>
      <c r="B16" s="98" t="s">
        <v>111</v>
      </c>
      <c r="C16" s="100"/>
      <c r="D16" s="115"/>
      <c r="E16" s="115"/>
      <c r="H16" s="115"/>
    </row>
    <row r="17" spans="1:8" ht="15" customHeight="1">
      <c r="A17" s="116"/>
      <c r="B17" s="98" t="s">
        <v>112</v>
      </c>
      <c r="C17" s="100"/>
      <c r="D17" s="115"/>
      <c r="E17" s="115"/>
      <c r="H17" s="115"/>
    </row>
    <row r="18" spans="1:8" ht="15" customHeight="1">
      <c r="A18" s="116">
        <v>1.7</v>
      </c>
      <c r="B18" s="98" t="s">
        <v>117</v>
      </c>
      <c r="C18" s="100"/>
      <c r="D18" s="115"/>
      <c r="E18" s="115"/>
      <c r="H18" s="115"/>
    </row>
    <row r="19" spans="1:12" ht="15" customHeight="1">
      <c r="A19" s="116">
        <v>1.8</v>
      </c>
      <c r="B19" s="98" t="s">
        <v>118</v>
      </c>
      <c r="C19" s="100"/>
      <c r="D19" s="115"/>
      <c r="E19" s="115"/>
      <c r="H19" s="115"/>
      <c r="L19" s="34"/>
    </row>
    <row r="20" spans="1:8" ht="15" customHeight="1">
      <c r="A20" s="116">
        <v>1.9</v>
      </c>
      <c r="B20" s="99" t="s">
        <v>35</v>
      </c>
      <c r="C20" s="100"/>
      <c r="D20" s="115"/>
      <c r="E20" s="115"/>
      <c r="H20" s="115">
        <v>180.4</v>
      </c>
    </row>
    <row r="21" spans="1:8" ht="15" customHeight="1">
      <c r="A21" s="114">
        <v>2</v>
      </c>
      <c r="B21" s="101" t="s">
        <v>36</v>
      </c>
      <c r="C21" s="100"/>
      <c r="D21" s="115"/>
      <c r="E21" s="115"/>
      <c r="H21" s="115"/>
    </row>
    <row r="22" spans="1:8" ht="15" customHeight="1">
      <c r="A22" s="114">
        <v>3</v>
      </c>
      <c r="B22" s="101" t="s">
        <v>38</v>
      </c>
      <c r="C22" s="100"/>
      <c r="D22" s="115"/>
      <c r="E22" s="115"/>
      <c r="H22" s="115"/>
    </row>
    <row r="23" spans="1:8" ht="13.5" customHeight="1">
      <c r="A23" s="114">
        <v>2</v>
      </c>
      <c r="B23" s="98" t="s">
        <v>31</v>
      </c>
      <c r="C23" s="102"/>
      <c r="D23" s="115"/>
      <c r="E23" s="115"/>
      <c r="H23" s="115"/>
    </row>
    <row r="24" spans="1:8" ht="13.5" customHeight="1">
      <c r="A24" s="114">
        <v>3</v>
      </c>
      <c r="B24" s="101" t="s">
        <v>39</v>
      </c>
      <c r="C24" s="102"/>
      <c r="D24" s="115"/>
      <c r="E24" s="115"/>
      <c r="H24" s="115"/>
    </row>
    <row r="25" spans="1:8" ht="13.5" customHeight="1">
      <c r="A25" s="114">
        <v>6</v>
      </c>
      <c r="B25" s="98" t="s">
        <v>97</v>
      </c>
      <c r="C25" s="102"/>
      <c r="D25" s="115"/>
      <c r="E25" s="115"/>
      <c r="H25" s="115"/>
    </row>
    <row r="26" spans="1:5" ht="13.5" customHeight="1">
      <c r="A26" s="114">
        <v>4</v>
      </c>
      <c r="B26" s="98" t="s">
        <v>41</v>
      </c>
      <c r="C26" s="102"/>
      <c r="D26" s="115"/>
      <c r="E26" s="115"/>
    </row>
    <row r="27" spans="1:5" ht="13.5" customHeight="1">
      <c r="A27" s="114">
        <v>8</v>
      </c>
      <c r="B27" s="98" t="s">
        <v>98</v>
      </c>
      <c r="C27" s="102"/>
      <c r="D27" s="115"/>
      <c r="E27" s="115"/>
    </row>
    <row r="28" spans="1:5" ht="13.5" customHeight="1">
      <c r="A28" s="114">
        <v>4</v>
      </c>
      <c r="B28" s="101" t="s">
        <v>26</v>
      </c>
      <c r="C28" s="102"/>
      <c r="D28" s="115"/>
      <c r="E28" s="115"/>
    </row>
    <row r="29" spans="1:5" ht="13.5" customHeight="1">
      <c r="A29" s="114">
        <v>5</v>
      </c>
      <c r="B29" s="98" t="s">
        <v>9</v>
      </c>
      <c r="C29" s="102"/>
      <c r="D29" s="115"/>
      <c r="E29" s="115"/>
    </row>
    <row r="30" spans="1:5" ht="13.5">
      <c r="A30" s="114">
        <v>11</v>
      </c>
      <c r="B30" s="42"/>
      <c r="C30" s="102"/>
      <c r="D30" s="115"/>
      <c r="E30" s="115"/>
    </row>
    <row r="31" spans="1:5" ht="13.5">
      <c r="A31" s="114">
        <v>12</v>
      </c>
      <c r="B31" s="99"/>
      <c r="C31" s="102"/>
      <c r="D31" s="115"/>
      <c r="E31" s="115"/>
    </row>
    <row r="32" spans="1:8" ht="25.5">
      <c r="A32" s="114">
        <v>13</v>
      </c>
      <c r="B32" s="58" t="s">
        <v>6</v>
      </c>
      <c r="C32" s="102"/>
      <c r="D32" s="115"/>
      <c r="E32" s="115"/>
      <c r="H32" s="2">
        <v>4234.9</v>
      </c>
    </row>
    <row r="33" spans="1:5" ht="13.5">
      <c r="A33" s="114">
        <v>14</v>
      </c>
      <c r="B33" s="103" t="s">
        <v>42</v>
      </c>
      <c r="C33" s="102"/>
      <c r="D33" s="115"/>
      <c r="E33" s="115"/>
    </row>
    <row r="34" spans="1:8" ht="14.25">
      <c r="A34" s="104"/>
      <c r="B34" s="104" t="s">
        <v>99</v>
      </c>
      <c r="C34" s="105"/>
      <c r="D34" s="113"/>
      <c r="E34" s="113"/>
      <c r="F34" s="113"/>
      <c r="G34" s="113"/>
      <c r="H34" s="113">
        <f>H6+H33</f>
        <v>99599.5</v>
      </c>
    </row>
    <row r="35" spans="1:8" ht="14.25">
      <c r="A35" s="104" t="s">
        <v>1</v>
      </c>
      <c r="B35" s="106" t="s">
        <v>43</v>
      </c>
      <c r="C35" s="105"/>
      <c r="D35" s="105"/>
      <c r="E35" s="105"/>
      <c r="F35" s="105"/>
      <c r="G35" s="105"/>
      <c r="H35" s="105">
        <f>H36+H38+H39+H41+H46+H48+H49+H50+H51+H52+H55+H56+H57+H60+H61+H62+H64+H66+H67+H74+H75+H63+H80+H81+H82+H83+H84+H86+H87</f>
        <v>99599.49999999999</v>
      </c>
    </row>
    <row r="36" spans="1:8" ht="13.5" customHeight="1">
      <c r="A36" s="114">
        <v>1</v>
      </c>
      <c r="B36" s="99" t="s">
        <v>106</v>
      </c>
      <c r="C36" s="102"/>
      <c r="D36" s="119"/>
      <c r="E36" s="115"/>
      <c r="F36" s="115"/>
      <c r="G36" s="115"/>
      <c r="H36" s="115">
        <v>82175.3</v>
      </c>
    </row>
    <row r="37" spans="1:8" ht="13.5" customHeight="1">
      <c r="A37" s="114">
        <v>1.1</v>
      </c>
      <c r="B37" s="107" t="s">
        <v>32</v>
      </c>
      <c r="C37" s="102"/>
      <c r="D37" s="105"/>
      <c r="E37" s="115"/>
      <c r="F37" s="115"/>
      <c r="G37" s="115"/>
      <c r="H37" s="115"/>
    </row>
    <row r="38" spans="1:12" ht="13.5" customHeight="1">
      <c r="A38" s="114">
        <v>2</v>
      </c>
      <c r="B38" s="101" t="s">
        <v>12</v>
      </c>
      <c r="C38" s="102"/>
      <c r="D38" s="105"/>
      <c r="E38" s="115"/>
      <c r="F38" s="115"/>
      <c r="G38" s="115"/>
      <c r="H38" s="115">
        <v>7000</v>
      </c>
      <c r="L38" s="34"/>
    </row>
    <row r="39" spans="1:8" ht="13.5" customHeight="1">
      <c r="A39" s="114">
        <v>3</v>
      </c>
      <c r="B39" s="108" t="s">
        <v>11</v>
      </c>
      <c r="C39" s="102"/>
      <c r="D39" s="105"/>
      <c r="E39" s="115"/>
      <c r="F39" s="115"/>
      <c r="G39" s="115"/>
      <c r="H39" s="115">
        <v>1600</v>
      </c>
    </row>
    <row r="40" spans="1:8" ht="13.5" customHeight="1">
      <c r="A40" s="114">
        <v>4</v>
      </c>
      <c r="B40" s="108" t="s">
        <v>13</v>
      </c>
      <c r="C40" s="102"/>
      <c r="D40" s="105"/>
      <c r="E40" s="115"/>
      <c r="F40" s="115"/>
      <c r="G40" s="115"/>
      <c r="H40" s="115"/>
    </row>
    <row r="41" spans="1:8" ht="13.5" customHeight="1">
      <c r="A41" s="114">
        <v>5</v>
      </c>
      <c r="B41" s="101" t="s">
        <v>14</v>
      </c>
      <c r="C41" s="102"/>
      <c r="D41" s="105"/>
      <c r="E41" s="115"/>
      <c r="F41" s="115"/>
      <c r="G41" s="115"/>
      <c r="H41" s="115">
        <v>42</v>
      </c>
    </row>
    <row r="42" spans="1:8" ht="13.5" customHeight="1">
      <c r="A42" s="114">
        <v>6</v>
      </c>
      <c r="B42" s="101" t="s">
        <v>45</v>
      </c>
      <c r="C42" s="102"/>
      <c r="D42" s="105"/>
      <c r="E42" s="115"/>
      <c r="F42" s="115"/>
      <c r="G42" s="115"/>
      <c r="H42" s="115"/>
    </row>
    <row r="43" spans="1:8" ht="13.5" customHeight="1">
      <c r="A43" s="114">
        <v>6</v>
      </c>
      <c r="B43" s="108" t="s">
        <v>18</v>
      </c>
      <c r="C43" s="102"/>
      <c r="D43" s="105"/>
      <c r="E43" s="102"/>
      <c r="F43" s="102"/>
      <c r="G43" s="102"/>
      <c r="H43" s="102"/>
    </row>
    <row r="44" spans="1:8" ht="13.5" customHeight="1">
      <c r="A44" s="114">
        <v>6.1</v>
      </c>
      <c r="B44" s="108" t="s">
        <v>15</v>
      </c>
      <c r="C44" s="102"/>
      <c r="D44" s="105"/>
      <c r="E44" s="115"/>
      <c r="F44" s="115"/>
      <c r="G44" s="115"/>
      <c r="H44" s="115"/>
    </row>
    <row r="45" spans="1:8" ht="13.5" customHeight="1">
      <c r="A45" s="114">
        <v>6.2</v>
      </c>
      <c r="B45" s="101" t="s">
        <v>16</v>
      </c>
      <c r="C45" s="102"/>
      <c r="D45" s="105"/>
      <c r="E45" s="115"/>
      <c r="F45" s="115"/>
      <c r="G45" s="115"/>
      <c r="H45" s="115"/>
    </row>
    <row r="46" spans="1:8" ht="13.5" customHeight="1">
      <c r="A46" s="114">
        <v>6.3</v>
      </c>
      <c r="B46" s="101" t="s">
        <v>46</v>
      </c>
      <c r="C46" s="102"/>
      <c r="D46" s="105"/>
      <c r="E46" s="115"/>
      <c r="F46" s="115"/>
      <c r="G46" s="115"/>
      <c r="H46" s="115">
        <v>200</v>
      </c>
    </row>
    <row r="47" spans="1:8" ht="13.5" customHeight="1">
      <c r="A47" s="114">
        <v>8</v>
      </c>
      <c r="B47" s="101" t="s">
        <v>47</v>
      </c>
      <c r="C47" s="102"/>
      <c r="D47" s="105"/>
      <c r="E47" s="115"/>
      <c r="F47" s="115"/>
      <c r="G47" s="115"/>
      <c r="H47" s="115"/>
    </row>
    <row r="48" spans="1:8" ht="13.5" customHeight="1">
      <c r="A48" s="114">
        <v>9</v>
      </c>
      <c r="B48" s="101" t="s">
        <v>48</v>
      </c>
      <c r="C48" s="102"/>
      <c r="D48" s="105"/>
      <c r="E48" s="115"/>
      <c r="F48" s="115"/>
      <c r="G48" s="115"/>
      <c r="H48" s="115">
        <v>100</v>
      </c>
    </row>
    <row r="49" spans="1:8" ht="13.5" customHeight="1">
      <c r="A49" s="114">
        <v>7</v>
      </c>
      <c r="B49" s="108" t="s">
        <v>19</v>
      </c>
      <c r="C49" s="102"/>
      <c r="D49" s="105"/>
      <c r="E49" s="115"/>
      <c r="F49" s="115"/>
      <c r="G49" s="115"/>
      <c r="H49" s="115">
        <v>400</v>
      </c>
    </row>
    <row r="50" spans="1:8" ht="13.5" customHeight="1">
      <c r="A50" s="114">
        <v>8</v>
      </c>
      <c r="B50" s="108" t="s">
        <v>20</v>
      </c>
      <c r="C50" s="102"/>
      <c r="D50" s="105"/>
      <c r="E50" s="115"/>
      <c r="F50" s="115"/>
      <c r="G50" s="115"/>
      <c r="H50" s="115">
        <v>500</v>
      </c>
    </row>
    <row r="51" spans="1:8" ht="13.5" customHeight="1">
      <c r="A51" s="114">
        <v>9</v>
      </c>
      <c r="B51" s="101" t="s">
        <v>100</v>
      </c>
      <c r="C51" s="102"/>
      <c r="D51" s="105"/>
      <c r="E51" s="115"/>
      <c r="F51" s="115"/>
      <c r="G51" s="115"/>
      <c r="H51" s="115">
        <v>350</v>
      </c>
    </row>
    <row r="52" spans="1:8" ht="13.5" customHeight="1">
      <c r="A52" s="114">
        <v>10</v>
      </c>
      <c r="B52" s="103" t="s">
        <v>50</v>
      </c>
      <c r="C52" s="102"/>
      <c r="D52" s="105"/>
      <c r="E52" s="115"/>
      <c r="F52" s="115"/>
      <c r="G52" s="115"/>
      <c r="H52" s="115">
        <v>200</v>
      </c>
    </row>
    <row r="53" spans="1:8" ht="13.5" customHeight="1">
      <c r="A53" s="114">
        <v>14</v>
      </c>
      <c r="B53" s="101" t="s">
        <v>51</v>
      </c>
      <c r="C53" s="102"/>
      <c r="D53" s="105"/>
      <c r="E53" s="115"/>
      <c r="F53" s="115"/>
      <c r="G53" s="115"/>
      <c r="H53" s="115"/>
    </row>
    <row r="54" spans="1:8" ht="13.5" customHeight="1">
      <c r="A54" s="114">
        <v>15</v>
      </c>
      <c r="B54" s="101" t="s">
        <v>52</v>
      </c>
      <c r="C54" s="102"/>
      <c r="D54" s="105"/>
      <c r="E54" s="115"/>
      <c r="F54" s="115"/>
      <c r="G54" s="115"/>
      <c r="H54" s="115"/>
    </row>
    <row r="55" spans="1:8" ht="13.5" customHeight="1">
      <c r="A55" s="114">
        <v>16</v>
      </c>
      <c r="B55" s="101" t="s">
        <v>53</v>
      </c>
      <c r="C55" s="102"/>
      <c r="D55" s="105"/>
      <c r="E55" s="115"/>
      <c r="F55" s="115"/>
      <c r="G55" s="115"/>
      <c r="H55" s="115">
        <v>500</v>
      </c>
    </row>
    <row r="56" spans="1:8" ht="13.5" customHeight="1">
      <c r="A56" s="114">
        <v>8</v>
      </c>
      <c r="B56" s="101" t="s">
        <v>21</v>
      </c>
      <c r="C56" s="102"/>
      <c r="D56" s="105"/>
      <c r="E56" s="115"/>
      <c r="F56" s="115"/>
      <c r="G56" s="115"/>
      <c r="H56" s="115">
        <v>200</v>
      </c>
    </row>
    <row r="57" spans="1:8" ht="13.5" customHeight="1">
      <c r="A57" s="114">
        <v>12</v>
      </c>
      <c r="B57" s="101" t="s">
        <v>54</v>
      </c>
      <c r="C57" s="102"/>
      <c r="D57" s="105"/>
      <c r="E57" s="115"/>
      <c r="F57" s="115"/>
      <c r="G57" s="115"/>
      <c r="H57" s="115">
        <v>122</v>
      </c>
    </row>
    <row r="58" spans="1:8" ht="13.5" customHeight="1">
      <c r="A58" s="114">
        <v>9</v>
      </c>
      <c r="B58" s="109" t="s">
        <v>55</v>
      </c>
      <c r="C58" s="102"/>
      <c r="D58" s="105"/>
      <c r="E58" s="115"/>
      <c r="F58" s="115"/>
      <c r="G58" s="115"/>
      <c r="H58" s="115"/>
    </row>
    <row r="59" spans="1:8" ht="13.5" customHeight="1">
      <c r="A59" s="114">
        <v>9</v>
      </c>
      <c r="B59" s="110" t="s">
        <v>56</v>
      </c>
      <c r="C59" s="102"/>
      <c r="D59" s="105"/>
      <c r="E59" s="115"/>
      <c r="F59" s="115"/>
      <c r="G59" s="115"/>
      <c r="H59" s="115"/>
    </row>
    <row r="60" spans="1:8" ht="13.5" customHeight="1">
      <c r="A60" s="114">
        <v>11</v>
      </c>
      <c r="B60" s="110" t="s">
        <v>57</v>
      </c>
      <c r="C60" s="102"/>
      <c r="D60" s="105"/>
      <c r="E60" s="115"/>
      <c r="F60" s="115"/>
      <c r="G60" s="115"/>
      <c r="H60" s="115">
        <v>200</v>
      </c>
    </row>
    <row r="61" spans="1:8" ht="13.5" customHeight="1">
      <c r="A61" s="114">
        <v>13</v>
      </c>
      <c r="B61" s="110" t="s">
        <v>101</v>
      </c>
      <c r="C61" s="102"/>
      <c r="D61" s="105"/>
      <c r="E61" s="115"/>
      <c r="F61" s="115"/>
      <c r="G61" s="115"/>
      <c r="H61" s="115">
        <v>100</v>
      </c>
    </row>
    <row r="62" spans="1:8" ht="13.5" customHeight="1">
      <c r="A62" s="114"/>
      <c r="B62" s="110" t="s">
        <v>102</v>
      </c>
      <c r="C62" s="102"/>
      <c r="D62" s="105"/>
      <c r="E62" s="115"/>
      <c r="F62" s="115"/>
      <c r="G62" s="115"/>
      <c r="H62" s="115">
        <v>6</v>
      </c>
    </row>
    <row r="63" spans="1:8" ht="13.5" customHeight="1">
      <c r="A63" s="114">
        <v>14</v>
      </c>
      <c r="B63" s="110" t="s">
        <v>126</v>
      </c>
      <c r="C63" s="102"/>
      <c r="D63" s="105"/>
      <c r="E63" s="115"/>
      <c r="F63" s="115"/>
      <c r="G63" s="115"/>
      <c r="H63" s="115">
        <v>30</v>
      </c>
    </row>
    <row r="64" spans="1:8" ht="13.5" customHeight="1">
      <c r="A64" s="114">
        <v>10</v>
      </c>
      <c r="B64" s="110" t="s">
        <v>59</v>
      </c>
      <c r="C64" s="102"/>
      <c r="D64" s="105"/>
      <c r="E64" s="115"/>
      <c r="F64" s="115"/>
      <c r="G64" s="115"/>
      <c r="H64" s="115">
        <v>20</v>
      </c>
    </row>
    <row r="65" spans="1:8" ht="13.5" customHeight="1">
      <c r="A65" s="114">
        <v>11</v>
      </c>
      <c r="B65" s="110" t="s">
        <v>60</v>
      </c>
      <c r="C65" s="102"/>
      <c r="D65" s="105"/>
      <c r="E65" s="115"/>
      <c r="F65" s="115"/>
      <c r="G65" s="115"/>
      <c r="H65" s="115"/>
    </row>
    <row r="66" spans="1:8" ht="13.5" customHeight="1">
      <c r="A66" s="114">
        <v>12</v>
      </c>
      <c r="B66" s="110" t="s">
        <v>63</v>
      </c>
      <c r="C66" s="102"/>
      <c r="D66" s="105"/>
      <c r="E66" s="115"/>
      <c r="F66" s="115"/>
      <c r="G66" s="115"/>
      <c r="H66" s="115">
        <v>180.4</v>
      </c>
    </row>
    <row r="67" spans="1:8" ht="13.5" customHeight="1">
      <c r="A67" s="114">
        <v>13</v>
      </c>
      <c r="B67" s="110" t="s">
        <v>103</v>
      </c>
      <c r="C67" s="102"/>
      <c r="D67" s="105"/>
      <c r="E67" s="115"/>
      <c r="F67" s="115"/>
      <c r="G67" s="115"/>
      <c r="H67" s="115">
        <v>100</v>
      </c>
    </row>
    <row r="68" spans="1:8" ht="13.5" customHeight="1">
      <c r="A68" s="114">
        <v>14</v>
      </c>
      <c r="B68" s="42" t="s">
        <v>27</v>
      </c>
      <c r="C68" s="102"/>
      <c r="D68" s="105"/>
      <c r="E68" s="115"/>
      <c r="F68" s="115"/>
      <c r="G68" s="115"/>
      <c r="H68" s="115"/>
    </row>
    <row r="69" spans="1:8" ht="13.5" customHeight="1">
      <c r="A69" s="114">
        <v>14.1</v>
      </c>
      <c r="B69" s="101" t="s">
        <v>28</v>
      </c>
      <c r="C69" s="102"/>
      <c r="D69" s="105"/>
      <c r="E69" s="115"/>
      <c r="F69" s="115"/>
      <c r="G69" s="115"/>
      <c r="H69" s="115"/>
    </row>
    <row r="70" spans="1:8" ht="13.5" customHeight="1">
      <c r="A70" s="114">
        <v>15</v>
      </c>
      <c r="B70" s="101" t="s">
        <v>64</v>
      </c>
      <c r="C70" s="102"/>
      <c r="D70" s="105"/>
      <c r="E70" s="115"/>
      <c r="F70" s="115"/>
      <c r="G70" s="115"/>
      <c r="H70" s="115"/>
    </row>
    <row r="71" spans="1:8" ht="13.5" customHeight="1">
      <c r="A71" s="114">
        <v>16</v>
      </c>
      <c r="B71" s="101" t="s">
        <v>104</v>
      </c>
      <c r="C71" s="102"/>
      <c r="D71" s="105"/>
      <c r="E71" s="115"/>
      <c r="F71" s="115"/>
      <c r="G71" s="115"/>
      <c r="H71" s="115"/>
    </row>
    <row r="72" spans="1:5" ht="13.5" customHeight="1">
      <c r="A72" s="114">
        <v>17</v>
      </c>
      <c r="B72" s="101" t="s">
        <v>29</v>
      </c>
      <c r="C72" s="102"/>
      <c r="D72" s="105"/>
      <c r="E72" s="115"/>
    </row>
    <row r="73" spans="1:5" ht="13.5" customHeight="1" hidden="1">
      <c r="A73" s="114">
        <v>18</v>
      </c>
      <c r="B73" s="110" t="s">
        <v>30</v>
      </c>
      <c r="C73" s="105"/>
      <c r="D73" s="105"/>
      <c r="E73" s="113"/>
    </row>
    <row r="74" spans="1:8" ht="13.5" customHeight="1">
      <c r="A74" s="120">
        <v>18</v>
      </c>
      <c r="B74" s="121" t="s">
        <v>119</v>
      </c>
      <c r="C74" s="122"/>
      <c r="D74" s="122"/>
      <c r="E74" s="123"/>
      <c r="F74" s="124"/>
      <c r="H74" s="2">
        <v>1451.4</v>
      </c>
    </row>
    <row r="75" spans="1:8" ht="14.25" customHeight="1">
      <c r="A75" s="120">
        <v>19</v>
      </c>
      <c r="B75" s="121" t="s">
        <v>120</v>
      </c>
      <c r="C75" s="122"/>
      <c r="D75" s="122"/>
      <c r="E75" s="123"/>
      <c r="F75" s="124"/>
      <c r="G75" s="124"/>
      <c r="H75" s="2">
        <v>122.4</v>
      </c>
    </row>
    <row r="76" spans="1:5" ht="13.5" customHeight="1">
      <c r="A76" s="114">
        <v>20</v>
      </c>
      <c r="B76" s="110" t="s">
        <v>121</v>
      </c>
      <c r="C76" s="105"/>
      <c r="D76" s="105"/>
      <c r="E76" s="113"/>
    </row>
    <row r="77" spans="1:5" ht="13.5" customHeight="1">
      <c r="A77" s="114">
        <v>21</v>
      </c>
      <c r="B77" s="110" t="s">
        <v>105</v>
      </c>
      <c r="C77" s="105"/>
      <c r="D77" s="105"/>
      <c r="E77" s="113"/>
    </row>
    <row r="78" spans="1:8" ht="13.5" customHeight="1">
      <c r="A78" s="126">
        <v>22</v>
      </c>
      <c r="B78" s="125" t="s">
        <v>24</v>
      </c>
      <c r="C78" s="105"/>
      <c r="D78" s="105"/>
      <c r="E78" s="113"/>
      <c r="H78" s="131"/>
    </row>
    <row r="79" spans="1:8" ht="13.5" customHeight="1">
      <c r="A79" s="126">
        <v>23</v>
      </c>
      <c r="B79" s="127" t="s">
        <v>84</v>
      </c>
      <c r="C79" s="105"/>
      <c r="D79" s="105"/>
      <c r="E79" s="113"/>
      <c r="H79" s="133"/>
    </row>
    <row r="80" spans="1:8" ht="13.5" customHeight="1">
      <c r="A80" s="126">
        <v>24</v>
      </c>
      <c r="B80" s="127" t="s">
        <v>85</v>
      </c>
      <c r="C80" s="105"/>
      <c r="D80" s="105"/>
      <c r="E80" s="113"/>
      <c r="H80" s="133">
        <v>700</v>
      </c>
    </row>
    <row r="81" spans="1:8" ht="13.5" customHeight="1">
      <c r="A81" s="126">
        <v>25</v>
      </c>
      <c r="B81" s="127" t="s">
        <v>86</v>
      </c>
      <c r="C81" s="105"/>
      <c r="D81" s="105"/>
      <c r="E81" s="113"/>
      <c r="H81" s="133">
        <v>500</v>
      </c>
    </row>
    <row r="82" spans="1:8" ht="13.5" customHeight="1">
      <c r="A82" s="126">
        <v>26</v>
      </c>
      <c r="B82" s="127" t="s">
        <v>87</v>
      </c>
      <c r="C82" s="105"/>
      <c r="D82" s="105"/>
      <c r="E82" s="113"/>
      <c r="H82" s="133">
        <v>400</v>
      </c>
    </row>
    <row r="83" spans="1:8" ht="13.5" customHeight="1">
      <c r="A83" s="126">
        <v>27</v>
      </c>
      <c r="B83" s="127" t="s">
        <v>88</v>
      </c>
      <c r="C83" s="105"/>
      <c r="D83" s="105"/>
      <c r="E83" s="113"/>
      <c r="H83" s="133">
        <v>200</v>
      </c>
    </row>
    <row r="84" spans="1:8" ht="14.25" customHeight="1">
      <c r="A84" s="126">
        <v>28</v>
      </c>
      <c r="B84" s="129" t="s">
        <v>109</v>
      </c>
      <c r="C84" s="105"/>
      <c r="D84" s="105"/>
      <c r="E84" s="113"/>
      <c r="H84" s="133">
        <v>200</v>
      </c>
    </row>
    <row r="85" spans="1:8" ht="22.5" customHeight="1">
      <c r="A85" s="126">
        <v>29</v>
      </c>
      <c r="B85" s="125" t="s">
        <v>25</v>
      </c>
      <c r="C85" s="105"/>
      <c r="D85" s="105"/>
      <c r="E85" s="113"/>
      <c r="H85" s="134"/>
    </row>
    <row r="86" spans="1:8" ht="13.5" customHeight="1">
      <c r="A86" s="126">
        <v>30</v>
      </c>
      <c r="B86" s="125" t="s">
        <v>89</v>
      </c>
      <c r="C86" s="105"/>
      <c r="D86" s="105"/>
      <c r="E86" s="113"/>
      <c r="H86" s="133">
        <v>1400</v>
      </c>
    </row>
    <row r="87" spans="1:8" ht="13.5" customHeight="1">
      <c r="A87" s="126">
        <v>31</v>
      </c>
      <c r="B87" s="130" t="s">
        <v>90</v>
      </c>
      <c r="C87" s="105"/>
      <c r="D87" s="105"/>
      <c r="E87" s="113"/>
      <c r="H87" s="133">
        <v>600</v>
      </c>
    </row>
    <row r="88" spans="1:8" ht="19.5" customHeight="1">
      <c r="A88" s="126">
        <v>32</v>
      </c>
      <c r="B88" s="125" t="s">
        <v>91</v>
      </c>
      <c r="C88" s="105"/>
      <c r="D88" s="105"/>
      <c r="E88" s="113"/>
      <c r="H88" s="135"/>
    </row>
    <row r="89" spans="1:8" ht="27.75" customHeight="1">
      <c r="A89" s="126">
        <v>46</v>
      </c>
      <c r="B89" s="128" t="s">
        <v>105</v>
      </c>
      <c r="C89" s="105"/>
      <c r="D89" s="105"/>
      <c r="E89" s="113"/>
      <c r="H89" s="135"/>
    </row>
    <row r="90" spans="1:8" ht="15">
      <c r="A90" s="117"/>
      <c r="B90" s="111" t="s">
        <v>65</v>
      </c>
      <c r="C90" s="105"/>
      <c r="D90" s="105"/>
      <c r="E90" s="113"/>
      <c r="F90" s="34"/>
      <c r="H90" s="135">
        <v>99599.5</v>
      </c>
    </row>
    <row r="91" spans="1:5" ht="13.5" customHeight="1">
      <c r="A91" s="12"/>
      <c r="B91" s="8"/>
      <c r="C91" s="9"/>
      <c r="D91" s="7"/>
      <c r="E91" s="7"/>
    </row>
    <row r="92" spans="1:5" ht="15">
      <c r="A92" s="12"/>
      <c r="B92" s="56" t="s">
        <v>67</v>
      </c>
      <c r="C92" s="7"/>
      <c r="D92" s="153" t="s">
        <v>127</v>
      </c>
      <c r="E92" s="153"/>
    </row>
    <row r="93" spans="1:5" ht="12.75" customHeight="1">
      <c r="A93" s="12"/>
      <c r="B93" s="8"/>
      <c r="C93" s="9"/>
      <c r="D93" s="151" t="s">
        <v>66</v>
      </c>
      <c r="E93" s="151"/>
    </row>
    <row r="94" spans="1:7" ht="15">
      <c r="A94" s="12"/>
      <c r="B94" s="56" t="s">
        <v>68</v>
      </c>
      <c r="C94" s="7"/>
      <c r="D94" s="153" t="s">
        <v>128</v>
      </c>
      <c r="E94" s="153"/>
      <c r="G94" s="132"/>
    </row>
    <row r="95" spans="1:5" ht="12.75" customHeight="1">
      <c r="A95" s="12"/>
      <c r="B95" s="9"/>
      <c r="C95" s="9"/>
      <c r="D95" s="151" t="s">
        <v>66</v>
      </c>
      <c r="E95" s="151"/>
    </row>
    <row r="96" spans="1:5" ht="15">
      <c r="A96" s="12"/>
      <c r="B96" s="10"/>
      <c r="C96" s="16" t="s">
        <v>69</v>
      </c>
      <c r="D96" s="9"/>
      <c r="E96" s="9"/>
    </row>
  </sheetData>
  <sheetProtection/>
  <mergeCells count="7">
    <mergeCell ref="D95:E95"/>
    <mergeCell ref="A4:E4"/>
    <mergeCell ref="D92:E92"/>
    <mergeCell ref="D93:E93"/>
    <mergeCell ref="D94:E94"/>
    <mergeCell ref="A2:E2"/>
    <mergeCell ref="A3:E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6" customFormat="1" ht="15" customHeight="1">
      <c r="A1" s="157" t="s">
        <v>70</v>
      </c>
      <c r="B1" s="157"/>
      <c r="C1" s="157"/>
      <c r="D1" s="157"/>
      <c r="E1" s="157"/>
      <c r="F1" s="35"/>
      <c r="G1" s="35"/>
      <c r="H1" s="35"/>
      <c r="I1" s="35"/>
      <c r="J1" s="35"/>
      <c r="K1" s="35"/>
      <c r="L1" s="35"/>
      <c r="M1" s="35"/>
    </row>
    <row r="2" spans="1:13" s="39" customFormat="1" ht="20.25">
      <c r="A2" s="158" t="s">
        <v>130</v>
      </c>
      <c r="B2" s="158"/>
      <c r="C2" s="158"/>
      <c r="D2" s="158"/>
      <c r="E2" s="158"/>
      <c r="F2" s="37"/>
      <c r="G2" s="37"/>
      <c r="H2" s="38"/>
      <c r="I2" s="38"/>
      <c r="J2" s="38"/>
      <c r="K2" s="38"/>
      <c r="L2" s="38"/>
      <c r="M2" s="38"/>
    </row>
    <row r="3" spans="1:13" s="36" customFormat="1" ht="13.5">
      <c r="A3" s="155" t="s">
        <v>129</v>
      </c>
      <c r="B3" s="155"/>
      <c r="C3" s="155"/>
      <c r="D3" s="155"/>
      <c r="E3" s="155"/>
      <c r="F3" s="40"/>
      <c r="G3" s="40"/>
      <c r="H3" s="40"/>
      <c r="I3" s="35"/>
      <c r="J3" s="35"/>
      <c r="K3" s="35"/>
      <c r="L3" s="35"/>
      <c r="M3" s="35"/>
    </row>
    <row r="4" spans="1:13" s="36" customFormat="1" ht="56.25" customHeight="1">
      <c r="A4" s="72" t="s">
        <v>71</v>
      </c>
      <c r="B4" s="72" t="s">
        <v>72</v>
      </c>
      <c r="C4" s="94" t="s">
        <v>107</v>
      </c>
      <c r="D4" s="94" t="s">
        <v>108</v>
      </c>
      <c r="E4" s="73" t="s">
        <v>73</v>
      </c>
      <c r="F4" s="41"/>
      <c r="G4" s="35"/>
      <c r="H4" s="35"/>
      <c r="I4" s="35"/>
      <c r="J4" s="35"/>
      <c r="K4" s="35"/>
      <c r="L4" s="35"/>
      <c r="M4" s="35"/>
    </row>
    <row r="5" spans="1:13" s="36" customFormat="1" ht="15" customHeight="1">
      <c r="A5" s="74" t="s">
        <v>0</v>
      </c>
      <c r="B5" s="75" t="s">
        <v>33</v>
      </c>
      <c r="C5" s="138">
        <f>C6+C20+C21+C22+C23+C24+C25+C26+C27+C28+C29+C30+C31+C32</f>
        <v>97816</v>
      </c>
      <c r="D5" s="138">
        <f>D6+D20+D21+D22+D23+D24+D25+D26+D27+D28+D29+D30+D31+D32</f>
        <v>99599.49999999999</v>
      </c>
      <c r="E5" s="76">
        <f>D5-C5</f>
        <v>1783.4999999999854</v>
      </c>
      <c r="F5" s="42"/>
      <c r="G5" s="35"/>
      <c r="H5" s="35"/>
      <c r="I5" s="35"/>
      <c r="J5" s="35"/>
      <c r="K5" s="35"/>
      <c r="L5" s="35"/>
      <c r="M5" s="35"/>
    </row>
    <row r="6" spans="1:13" s="36" customFormat="1" ht="13.5" customHeight="1">
      <c r="A6" s="45">
        <v>1</v>
      </c>
      <c r="B6" s="77" t="s">
        <v>34</v>
      </c>
      <c r="C6" s="139">
        <f>C7+C8+C9+C10+C11+C14+C17+C18+C19</f>
        <v>93581.1</v>
      </c>
      <c r="D6" s="139">
        <f>D7+D8+D9+D10+D11+D14+D17+D18+D19</f>
        <v>95364.59999999999</v>
      </c>
      <c r="E6" s="76">
        <f aca="true" t="shared" si="0" ref="E6:E69">D6-C6</f>
        <v>1783.4999999999854</v>
      </c>
      <c r="F6" s="42"/>
      <c r="G6" s="42"/>
      <c r="H6" s="35"/>
      <c r="I6" s="35"/>
      <c r="J6" s="35"/>
      <c r="K6" s="35"/>
      <c r="L6" s="35"/>
      <c r="M6" s="35"/>
    </row>
    <row r="7" spans="1:13" s="36" customFormat="1" ht="13.5" customHeight="1">
      <c r="A7" s="95">
        <v>1.1</v>
      </c>
      <c r="B7" s="96" t="s">
        <v>111</v>
      </c>
      <c r="C7" s="139">
        <v>30649.8</v>
      </c>
      <c r="D7" s="139">
        <v>31412</v>
      </c>
      <c r="E7" s="76">
        <f t="shared" si="0"/>
        <v>762.2000000000007</v>
      </c>
      <c r="F7" s="42"/>
      <c r="G7" s="42"/>
      <c r="H7" s="35"/>
      <c r="I7" s="35"/>
      <c r="J7" s="35"/>
      <c r="K7" s="35"/>
      <c r="L7" s="35"/>
      <c r="M7" s="35"/>
    </row>
    <row r="8" spans="1:13" s="36" customFormat="1" ht="13.5" customHeight="1">
      <c r="A8" s="95">
        <v>1.2</v>
      </c>
      <c r="B8" s="96" t="s">
        <v>112</v>
      </c>
      <c r="C8" s="139">
        <v>40859.3</v>
      </c>
      <c r="D8" s="139">
        <v>41487.7</v>
      </c>
      <c r="E8" s="76">
        <f t="shared" si="0"/>
        <v>628.3999999999942</v>
      </c>
      <c r="F8" s="42"/>
      <c r="G8" s="42"/>
      <c r="H8" s="35"/>
      <c r="I8" s="35"/>
      <c r="J8" s="35"/>
      <c r="K8" s="35"/>
      <c r="L8" s="35"/>
      <c r="M8" s="35"/>
    </row>
    <row r="9" spans="1:13" s="36" customFormat="1" ht="13.5" customHeight="1">
      <c r="A9" s="95">
        <v>1.3</v>
      </c>
      <c r="B9" s="96" t="s">
        <v>113</v>
      </c>
      <c r="C9" s="139">
        <v>15389.2</v>
      </c>
      <c r="D9" s="139">
        <v>15601.7</v>
      </c>
      <c r="E9" s="76">
        <f t="shared" si="0"/>
        <v>212.5</v>
      </c>
      <c r="F9" s="42"/>
      <c r="G9" s="42"/>
      <c r="H9" s="35"/>
      <c r="I9" s="35"/>
      <c r="J9" s="35"/>
      <c r="K9" s="35"/>
      <c r="L9" s="35"/>
      <c r="M9" s="35"/>
    </row>
    <row r="10" spans="1:13" s="36" customFormat="1" ht="13.5" customHeight="1">
      <c r="A10" s="95">
        <v>1.4</v>
      </c>
      <c r="B10" s="96" t="s">
        <v>115</v>
      </c>
      <c r="C10" s="139">
        <v>6682.8</v>
      </c>
      <c r="D10" s="139">
        <v>6682.8</v>
      </c>
      <c r="E10" s="76">
        <f t="shared" si="0"/>
        <v>0</v>
      </c>
      <c r="F10" s="42"/>
      <c r="G10" s="42"/>
      <c r="H10" s="35"/>
      <c r="I10" s="35"/>
      <c r="J10" s="35"/>
      <c r="K10" s="35"/>
      <c r="L10" s="35"/>
      <c r="M10" s="35"/>
    </row>
    <row r="11" spans="1:13" s="36" customFormat="1" ht="13.5" customHeight="1">
      <c r="A11" s="95">
        <v>1.5</v>
      </c>
      <c r="B11" s="96" t="s">
        <v>114</v>
      </c>
      <c r="C11" s="139">
        <f>C12+C13</f>
        <v>0</v>
      </c>
      <c r="D11" s="139">
        <f>D12+D13</f>
        <v>0</v>
      </c>
      <c r="E11" s="76">
        <f t="shared" si="0"/>
        <v>0</v>
      </c>
      <c r="F11" s="42"/>
      <c r="G11" s="42"/>
      <c r="H11" s="35"/>
      <c r="I11" s="35"/>
      <c r="J11" s="35"/>
      <c r="K11" s="35"/>
      <c r="L11" s="35"/>
      <c r="M11" s="35"/>
    </row>
    <row r="12" spans="1:13" s="36" customFormat="1" ht="13.5" customHeight="1">
      <c r="A12" s="95"/>
      <c r="B12" s="96" t="s">
        <v>111</v>
      </c>
      <c r="C12" s="139"/>
      <c r="D12" s="139"/>
      <c r="E12" s="76">
        <f t="shared" si="0"/>
        <v>0</v>
      </c>
      <c r="F12" s="42"/>
      <c r="G12" s="42"/>
      <c r="H12" s="35"/>
      <c r="I12" s="35"/>
      <c r="J12" s="35"/>
      <c r="K12" s="35"/>
      <c r="L12" s="35"/>
      <c r="M12" s="35"/>
    </row>
    <row r="13" spans="1:13" s="36" customFormat="1" ht="13.5" customHeight="1">
      <c r="A13" s="95"/>
      <c r="B13" s="96" t="s">
        <v>112</v>
      </c>
      <c r="C13" s="139"/>
      <c r="D13" s="139"/>
      <c r="E13" s="76">
        <f t="shared" si="0"/>
        <v>0</v>
      </c>
      <c r="F13" s="42"/>
      <c r="G13" s="42"/>
      <c r="H13" s="35"/>
      <c r="I13" s="35"/>
      <c r="J13" s="35"/>
      <c r="K13" s="35"/>
      <c r="L13" s="35"/>
      <c r="M13" s="35"/>
    </row>
    <row r="14" spans="1:13" s="36" customFormat="1" ht="13.5" customHeight="1">
      <c r="A14" s="95">
        <v>1.6</v>
      </c>
      <c r="B14" s="96" t="s">
        <v>116</v>
      </c>
      <c r="C14" s="139">
        <f>C15+C16</f>
        <v>0</v>
      </c>
      <c r="D14" s="139">
        <f>D15+D16</f>
        <v>0</v>
      </c>
      <c r="E14" s="76">
        <f t="shared" si="0"/>
        <v>0</v>
      </c>
      <c r="F14" s="42"/>
      <c r="G14" s="42"/>
      <c r="H14" s="35"/>
      <c r="I14" s="35"/>
      <c r="J14" s="35"/>
      <c r="K14" s="35"/>
      <c r="L14" s="35"/>
      <c r="M14" s="35"/>
    </row>
    <row r="15" spans="1:13" s="36" customFormat="1" ht="13.5" customHeight="1">
      <c r="A15" s="95"/>
      <c r="B15" s="96" t="s">
        <v>111</v>
      </c>
      <c r="C15" s="139"/>
      <c r="D15" s="139"/>
      <c r="E15" s="76">
        <f t="shared" si="0"/>
        <v>0</v>
      </c>
      <c r="F15" s="42"/>
      <c r="G15" s="42"/>
      <c r="H15" s="35"/>
      <c r="I15" s="35"/>
      <c r="J15" s="35"/>
      <c r="K15" s="35"/>
      <c r="L15" s="35"/>
      <c r="M15" s="35"/>
    </row>
    <row r="16" spans="1:13" s="36" customFormat="1" ht="13.5" customHeight="1">
      <c r="A16" s="95"/>
      <c r="B16" s="96" t="s">
        <v>112</v>
      </c>
      <c r="C16" s="139"/>
      <c r="D16" s="139"/>
      <c r="E16" s="76">
        <f t="shared" si="0"/>
        <v>0</v>
      </c>
      <c r="F16" s="42"/>
      <c r="G16" s="42"/>
      <c r="H16" s="35"/>
      <c r="I16" s="35"/>
      <c r="J16" s="35"/>
      <c r="K16" s="35"/>
      <c r="L16" s="35"/>
      <c r="M16" s="35"/>
    </row>
    <row r="17" spans="1:13" s="36" customFormat="1" ht="13.5" customHeight="1">
      <c r="A17" s="95">
        <v>1.7</v>
      </c>
      <c r="B17" s="96" t="s">
        <v>117</v>
      </c>
      <c r="C17" s="139"/>
      <c r="D17" s="139"/>
      <c r="E17" s="76">
        <f t="shared" si="0"/>
        <v>0</v>
      </c>
      <c r="F17" s="42"/>
      <c r="G17" s="42"/>
      <c r="H17" s="35"/>
      <c r="I17" s="35"/>
      <c r="J17" s="35"/>
      <c r="K17" s="35"/>
      <c r="L17" s="35"/>
      <c r="M17" s="35"/>
    </row>
    <row r="18" spans="1:13" s="36" customFormat="1" ht="13.5" customHeight="1">
      <c r="A18" s="95">
        <v>1.8</v>
      </c>
      <c r="B18" s="96" t="s">
        <v>118</v>
      </c>
      <c r="C18" s="139"/>
      <c r="D18" s="139"/>
      <c r="E18" s="76">
        <f t="shared" si="0"/>
        <v>0</v>
      </c>
      <c r="F18" s="42"/>
      <c r="G18" s="42"/>
      <c r="H18" s="35"/>
      <c r="I18" s="35"/>
      <c r="J18" s="35"/>
      <c r="K18" s="35"/>
      <c r="L18" s="35"/>
      <c r="M18" s="35"/>
    </row>
    <row r="19" spans="1:13" s="36" customFormat="1" ht="13.5" customHeight="1">
      <c r="A19" s="95">
        <v>1.9</v>
      </c>
      <c r="B19" s="97" t="s">
        <v>35</v>
      </c>
      <c r="C19" s="139"/>
      <c r="D19" s="139">
        <v>180.4</v>
      </c>
      <c r="E19" s="76">
        <f t="shared" si="0"/>
        <v>180.4</v>
      </c>
      <c r="F19" s="42"/>
      <c r="G19" s="42"/>
      <c r="H19" s="35"/>
      <c r="I19" s="35"/>
      <c r="J19" s="35"/>
      <c r="K19" s="35"/>
      <c r="L19" s="35"/>
      <c r="M19" s="35"/>
    </row>
    <row r="20" spans="1:13" s="36" customFormat="1" ht="15.75" customHeight="1">
      <c r="A20" s="45">
        <v>2</v>
      </c>
      <c r="B20" s="51" t="s">
        <v>36</v>
      </c>
      <c r="C20" s="140"/>
      <c r="D20" s="139"/>
      <c r="E20" s="76">
        <f t="shared" si="0"/>
        <v>0</v>
      </c>
      <c r="F20" s="42"/>
      <c r="G20" s="35"/>
      <c r="H20" s="35"/>
      <c r="I20" s="35"/>
      <c r="J20" s="35"/>
      <c r="K20" s="35"/>
      <c r="L20" s="35"/>
      <c r="M20" s="35"/>
    </row>
    <row r="21" spans="1:13" s="36" customFormat="1" ht="15.75" customHeight="1">
      <c r="A21" s="45">
        <v>3</v>
      </c>
      <c r="B21" s="51" t="s">
        <v>37</v>
      </c>
      <c r="C21" s="141"/>
      <c r="D21" s="141"/>
      <c r="E21" s="76">
        <f t="shared" si="0"/>
        <v>0</v>
      </c>
      <c r="F21" s="42"/>
      <c r="G21" s="35"/>
      <c r="H21" s="35"/>
      <c r="I21" s="35"/>
      <c r="J21" s="35"/>
      <c r="K21" s="35"/>
      <c r="L21" s="35"/>
      <c r="M21" s="35"/>
    </row>
    <row r="22" spans="1:13" s="36" customFormat="1" ht="15.75" customHeight="1">
      <c r="A22" s="45">
        <v>4</v>
      </c>
      <c r="B22" s="51" t="s">
        <v>38</v>
      </c>
      <c r="C22" s="141"/>
      <c r="D22" s="141"/>
      <c r="E22" s="76">
        <f t="shared" si="0"/>
        <v>0</v>
      </c>
      <c r="F22" s="42"/>
      <c r="G22" s="35"/>
      <c r="H22" s="35"/>
      <c r="I22" s="35"/>
      <c r="J22" s="35"/>
      <c r="K22" s="35"/>
      <c r="L22" s="35"/>
      <c r="M22" s="35"/>
    </row>
    <row r="23" spans="1:13" s="36" customFormat="1" ht="15.75" customHeight="1">
      <c r="A23" s="45">
        <v>2</v>
      </c>
      <c r="B23" s="44" t="s">
        <v>31</v>
      </c>
      <c r="C23" s="141"/>
      <c r="D23" s="141"/>
      <c r="E23" s="76">
        <f t="shared" si="0"/>
        <v>0</v>
      </c>
      <c r="F23" s="42"/>
      <c r="G23" s="35"/>
      <c r="H23" s="35"/>
      <c r="I23" s="35"/>
      <c r="J23" s="35"/>
      <c r="K23" s="35"/>
      <c r="L23" s="35"/>
      <c r="M23" s="35"/>
    </row>
    <row r="24" spans="1:13" s="36" customFormat="1" ht="15.75" customHeight="1">
      <c r="A24" s="45">
        <v>3</v>
      </c>
      <c r="B24" s="51" t="s">
        <v>39</v>
      </c>
      <c r="C24" s="141"/>
      <c r="D24" s="141"/>
      <c r="E24" s="76">
        <f t="shared" si="0"/>
        <v>0</v>
      </c>
      <c r="F24" s="42"/>
      <c r="G24" s="35"/>
      <c r="H24" s="35"/>
      <c r="I24" s="35"/>
      <c r="J24" s="35"/>
      <c r="K24" s="35"/>
      <c r="L24" s="35"/>
      <c r="M24" s="35"/>
    </row>
    <row r="25" spans="1:13" s="36" customFormat="1" ht="15.75" customHeight="1">
      <c r="A25" s="45">
        <v>7</v>
      </c>
      <c r="B25" s="51" t="s">
        <v>40</v>
      </c>
      <c r="C25" s="141"/>
      <c r="D25" s="141"/>
      <c r="E25" s="76">
        <f t="shared" si="0"/>
        <v>0</v>
      </c>
      <c r="F25" s="42"/>
      <c r="G25" s="35"/>
      <c r="H25" s="35"/>
      <c r="I25" s="35"/>
      <c r="J25" s="35"/>
      <c r="K25" s="35"/>
      <c r="L25" s="35"/>
      <c r="M25" s="35"/>
    </row>
    <row r="26" spans="1:13" s="36" customFormat="1" ht="15.75" customHeight="1">
      <c r="A26" s="45">
        <v>4</v>
      </c>
      <c r="B26" s="44" t="s">
        <v>41</v>
      </c>
      <c r="C26" s="141"/>
      <c r="D26" s="141"/>
      <c r="E26" s="76">
        <f t="shared" si="0"/>
        <v>0</v>
      </c>
      <c r="F26" s="42"/>
      <c r="G26" s="35"/>
      <c r="H26" s="35"/>
      <c r="I26" s="35"/>
      <c r="J26" s="35"/>
      <c r="K26" s="35"/>
      <c r="L26" s="35"/>
      <c r="M26" s="35"/>
    </row>
    <row r="27" spans="1:13" s="36" customFormat="1" ht="15.75" customHeight="1">
      <c r="A27" s="45">
        <v>5</v>
      </c>
      <c r="B27" s="51" t="s">
        <v>26</v>
      </c>
      <c r="C27" s="141"/>
      <c r="D27" s="141"/>
      <c r="E27" s="76">
        <f t="shared" si="0"/>
        <v>0</v>
      </c>
      <c r="F27" s="42"/>
      <c r="G27" s="35"/>
      <c r="H27" s="35"/>
      <c r="I27" s="35"/>
      <c r="J27" s="35"/>
      <c r="K27" s="35"/>
      <c r="L27" s="35"/>
      <c r="M27" s="35"/>
    </row>
    <row r="28" spans="1:13" s="36" customFormat="1" ht="15.75" customHeight="1">
      <c r="A28" s="45">
        <v>6</v>
      </c>
      <c r="B28" s="44" t="s">
        <v>9</v>
      </c>
      <c r="C28" s="141"/>
      <c r="D28" s="141"/>
      <c r="E28" s="76">
        <f t="shared" si="0"/>
        <v>0</v>
      </c>
      <c r="F28" s="42"/>
      <c r="G28" s="35"/>
      <c r="H28" s="35"/>
      <c r="I28" s="35"/>
      <c r="J28" s="35"/>
      <c r="K28" s="35"/>
      <c r="L28" s="35"/>
      <c r="M28" s="35"/>
    </row>
    <row r="29" spans="1:13" s="36" customFormat="1" ht="13.5" customHeight="1">
      <c r="A29" s="45">
        <v>11</v>
      </c>
      <c r="B29" s="77"/>
      <c r="C29" s="141"/>
      <c r="D29" s="141"/>
      <c r="E29" s="76">
        <f t="shared" si="0"/>
        <v>0</v>
      </c>
      <c r="F29" s="42"/>
      <c r="G29" s="35"/>
      <c r="H29" s="35"/>
      <c r="I29" s="35"/>
      <c r="J29" s="35"/>
      <c r="K29" s="35"/>
      <c r="L29" s="35"/>
      <c r="M29" s="35"/>
    </row>
    <row r="30" spans="1:13" s="36" customFormat="1" ht="13.5" customHeight="1">
      <c r="A30" s="45">
        <v>12</v>
      </c>
      <c r="B30" s="78"/>
      <c r="C30" s="141"/>
      <c r="D30" s="141"/>
      <c r="E30" s="76">
        <f t="shared" si="0"/>
        <v>0</v>
      </c>
      <c r="F30" s="42"/>
      <c r="G30" s="35"/>
      <c r="H30" s="35"/>
      <c r="I30" s="35"/>
      <c r="J30" s="35"/>
      <c r="K30" s="35"/>
      <c r="L30" s="35"/>
      <c r="M30" s="35"/>
    </row>
    <row r="31" spans="1:13" s="36" customFormat="1" ht="13.5" customHeight="1">
      <c r="A31" s="45">
        <v>13</v>
      </c>
      <c r="B31" s="58" t="s">
        <v>6</v>
      </c>
      <c r="C31" s="136">
        <v>4234.9</v>
      </c>
      <c r="D31" s="136">
        <v>4234.9</v>
      </c>
      <c r="E31" s="76">
        <f t="shared" si="0"/>
        <v>0</v>
      </c>
      <c r="F31" s="42"/>
      <c r="G31" s="35"/>
      <c r="H31" s="35"/>
      <c r="I31" s="35"/>
      <c r="J31" s="35"/>
      <c r="K31" s="35"/>
      <c r="L31" s="35"/>
      <c r="M31" s="35"/>
    </row>
    <row r="32" spans="1:13" s="36" customFormat="1" ht="13.5" customHeight="1">
      <c r="A32" s="45">
        <v>14</v>
      </c>
      <c r="B32" s="79" t="s">
        <v>42</v>
      </c>
      <c r="C32" s="141"/>
      <c r="D32" s="139"/>
      <c r="E32" s="76">
        <f t="shared" si="0"/>
        <v>0</v>
      </c>
      <c r="F32" s="42"/>
      <c r="G32" s="35"/>
      <c r="H32" s="35"/>
      <c r="I32" s="35"/>
      <c r="J32" s="35"/>
      <c r="K32" s="35"/>
      <c r="L32" s="35"/>
      <c r="M32" s="35"/>
    </row>
    <row r="33" spans="1:13" s="36" customFormat="1" ht="13.5" customHeight="1">
      <c r="A33" s="74" t="s">
        <v>1</v>
      </c>
      <c r="B33" s="75" t="s">
        <v>43</v>
      </c>
      <c r="C33" s="137">
        <f>C34+C37+C38+C40+C44+C46+C47+C48+C49+C50+C53+C54+C55+C58+C60+C61+C63+C77+C78+C79+C80+C81+C82+C84+C85</f>
        <v>97816</v>
      </c>
      <c r="D33" s="137">
        <f>D34+D37+D38+D40+D44+D46+D47+D48+D49+D50+D53+D54+D55+D58+D59+D60+D61+D63+D64+D65+D66+D67+D78+D79+D80+D81+D82+D84+D85</f>
        <v>99599.49999999999</v>
      </c>
      <c r="E33" s="76">
        <f t="shared" si="0"/>
        <v>1783.4999999999854</v>
      </c>
      <c r="F33" s="42"/>
      <c r="G33" s="35"/>
      <c r="H33" s="35"/>
      <c r="I33" s="35"/>
      <c r="J33" s="35"/>
      <c r="K33" s="35"/>
      <c r="L33" s="35"/>
      <c r="M33" s="35"/>
    </row>
    <row r="34" spans="1:13" s="36" customFormat="1" ht="15" customHeight="1">
      <c r="A34" s="45">
        <v>1</v>
      </c>
      <c r="B34" s="78" t="s">
        <v>106</v>
      </c>
      <c r="C34" s="141">
        <v>80616</v>
      </c>
      <c r="D34" s="141">
        <v>82175.3</v>
      </c>
      <c r="E34" s="76">
        <f t="shared" si="0"/>
        <v>1559.300000000003</v>
      </c>
      <c r="F34" s="42"/>
      <c r="G34" s="35"/>
      <c r="H34" s="35"/>
      <c r="I34" s="35"/>
      <c r="J34" s="35"/>
      <c r="K34" s="35"/>
      <c r="L34" s="35"/>
      <c r="M34" s="35"/>
    </row>
    <row r="35" spans="1:13" s="48" customFormat="1" ht="15" customHeight="1">
      <c r="A35" s="45">
        <v>1.1</v>
      </c>
      <c r="B35" s="49" t="s">
        <v>96</v>
      </c>
      <c r="C35" s="141"/>
      <c r="D35" s="139"/>
      <c r="E35" s="76">
        <f t="shared" si="0"/>
        <v>0</v>
      </c>
      <c r="F35" s="46"/>
      <c r="G35" s="47"/>
      <c r="H35" s="47"/>
      <c r="I35" s="47"/>
      <c r="J35" s="47"/>
      <c r="K35" s="47"/>
      <c r="L35" s="47"/>
      <c r="M35" s="47"/>
    </row>
    <row r="36" spans="1:13" s="48" customFormat="1" ht="15" customHeight="1">
      <c r="A36" s="45">
        <v>1.1</v>
      </c>
      <c r="B36" s="49" t="s">
        <v>32</v>
      </c>
      <c r="C36" s="141"/>
      <c r="D36" s="139"/>
      <c r="E36" s="76">
        <f t="shared" si="0"/>
        <v>0</v>
      </c>
      <c r="F36" s="46"/>
      <c r="G36" s="47"/>
      <c r="H36" s="47"/>
      <c r="I36" s="47"/>
      <c r="J36" s="47"/>
      <c r="K36" s="47"/>
      <c r="L36" s="47"/>
      <c r="M36" s="47"/>
    </row>
    <row r="37" spans="1:13" s="36" customFormat="1" ht="13.5" customHeight="1">
      <c r="A37" s="45">
        <v>2</v>
      </c>
      <c r="B37" s="50" t="s">
        <v>12</v>
      </c>
      <c r="C37" s="141">
        <v>7000</v>
      </c>
      <c r="D37" s="139">
        <v>7000</v>
      </c>
      <c r="E37" s="76">
        <f t="shared" si="0"/>
        <v>0</v>
      </c>
      <c r="F37" s="42"/>
      <c r="G37" s="35"/>
      <c r="H37" s="35"/>
      <c r="I37" s="35"/>
      <c r="J37" s="35"/>
      <c r="K37" s="35"/>
      <c r="L37" s="35"/>
      <c r="M37" s="35"/>
    </row>
    <row r="38" spans="1:13" s="36" customFormat="1" ht="13.5" customHeight="1">
      <c r="A38" s="45">
        <v>3</v>
      </c>
      <c r="B38" s="49" t="s">
        <v>11</v>
      </c>
      <c r="C38" s="141">
        <v>1000</v>
      </c>
      <c r="D38" s="139">
        <v>1600</v>
      </c>
      <c r="E38" s="76">
        <f t="shared" si="0"/>
        <v>600</v>
      </c>
      <c r="F38" s="42"/>
      <c r="G38" s="35"/>
      <c r="H38" s="35"/>
      <c r="I38" s="35"/>
      <c r="J38" s="35"/>
      <c r="K38" s="35"/>
      <c r="L38" s="35"/>
      <c r="M38" s="35"/>
    </row>
    <row r="39" spans="1:13" s="36" customFormat="1" ht="13.5" customHeight="1">
      <c r="A39" s="45">
        <v>4</v>
      </c>
      <c r="B39" s="49" t="s">
        <v>13</v>
      </c>
      <c r="C39" s="141"/>
      <c r="D39" s="141"/>
      <c r="E39" s="76">
        <f t="shared" si="0"/>
        <v>0</v>
      </c>
      <c r="F39" s="42"/>
      <c r="G39" s="35"/>
      <c r="H39" s="35"/>
      <c r="I39" s="35"/>
      <c r="J39" s="35"/>
      <c r="K39" s="35"/>
      <c r="L39" s="35"/>
      <c r="M39" s="35"/>
    </row>
    <row r="40" spans="1:13" s="36" customFormat="1" ht="13.5" customHeight="1">
      <c r="A40" s="45">
        <v>5</v>
      </c>
      <c r="B40" s="50" t="s">
        <v>14</v>
      </c>
      <c r="C40" s="141">
        <v>42</v>
      </c>
      <c r="D40" s="139">
        <v>42</v>
      </c>
      <c r="E40" s="76">
        <f t="shared" si="0"/>
        <v>0</v>
      </c>
      <c r="F40" s="42"/>
      <c r="G40" s="35"/>
      <c r="H40" s="35"/>
      <c r="I40" s="35"/>
      <c r="J40" s="35"/>
      <c r="K40" s="35"/>
      <c r="L40" s="35"/>
      <c r="M40" s="35"/>
    </row>
    <row r="41" spans="1:13" s="36" customFormat="1" ht="13.5" customHeight="1">
      <c r="A41" s="45">
        <v>6</v>
      </c>
      <c r="B41" s="49" t="s">
        <v>18</v>
      </c>
      <c r="C41" s="142"/>
      <c r="D41" s="142"/>
      <c r="E41" s="76">
        <f t="shared" si="0"/>
        <v>0</v>
      </c>
      <c r="F41" s="42"/>
      <c r="G41" s="35"/>
      <c r="H41" s="35"/>
      <c r="I41" s="35"/>
      <c r="J41" s="35"/>
      <c r="K41" s="35"/>
      <c r="L41" s="35"/>
      <c r="M41" s="35"/>
    </row>
    <row r="42" spans="1:13" s="48" customFormat="1" ht="13.5" customHeight="1">
      <c r="A42" s="45">
        <v>6.1</v>
      </c>
      <c r="B42" s="49" t="s">
        <v>15</v>
      </c>
      <c r="C42" s="141"/>
      <c r="D42" s="141"/>
      <c r="E42" s="76">
        <f t="shared" si="0"/>
        <v>0</v>
      </c>
      <c r="F42" s="46"/>
      <c r="G42" s="47"/>
      <c r="H42" s="47"/>
      <c r="I42" s="47"/>
      <c r="J42" s="47"/>
      <c r="K42" s="47"/>
      <c r="L42" s="47"/>
      <c r="M42" s="47"/>
    </row>
    <row r="43" spans="1:13" s="48" customFormat="1" ht="13.5" customHeight="1">
      <c r="A43" s="45">
        <v>6.2</v>
      </c>
      <c r="B43" s="50" t="s">
        <v>16</v>
      </c>
      <c r="C43" s="141"/>
      <c r="D43" s="139"/>
      <c r="E43" s="76">
        <f t="shared" si="0"/>
        <v>0</v>
      </c>
      <c r="F43" s="46"/>
      <c r="G43" s="47"/>
      <c r="H43" s="47"/>
      <c r="I43" s="47"/>
      <c r="J43" s="47"/>
      <c r="K43" s="47"/>
      <c r="L43" s="47"/>
      <c r="M43" s="47"/>
    </row>
    <row r="44" spans="1:13" s="48" customFormat="1" ht="13.5" customHeight="1">
      <c r="A44" s="45">
        <v>7.3</v>
      </c>
      <c r="B44" s="50" t="s">
        <v>46</v>
      </c>
      <c r="C44" s="141">
        <v>200</v>
      </c>
      <c r="D44" s="139">
        <v>200</v>
      </c>
      <c r="E44" s="76">
        <f t="shared" si="0"/>
        <v>0</v>
      </c>
      <c r="F44" s="46"/>
      <c r="G44" s="47"/>
      <c r="H44" s="47"/>
      <c r="I44" s="47"/>
      <c r="J44" s="47"/>
      <c r="K44" s="47"/>
      <c r="L44" s="47"/>
      <c r="M44" s="47"/>
    </row>
    <row r="45" spans="1:13" s="48" customFormat="1" ht="13.5" customHeight="1">
      <c r="A45" s="45">
        <v>8</v>
      </c>
      <c r="B45" s="51" t="s">
        <v>47</v>
      </c>
      <c r="C45" s="141"/>
      <c r="D45" s="139"/>
      <c r="E45" s="76">
        <f t="shared" si="0"/>
        <v>0</v>
      </c>
      <c r="F45" s="46"/>
      <c r="G45" s="47"/>
      <c r="H45" s="47"/>
      <c r="I45" s="47"/>
      <c r="J45" s="47"/>
      <c r="K45" s="47"/>
      <c r="L45" s="47"/>
      <c r="M45" s="47"/>
    </row>
    <row r="46" spans="1:13" s="36" customFormat="1" ht="13.5" customHeight="1">
      <c r="A46" s="45">
        <v>9</v>
      </c>
      <c r="B46" s="51" t="s">
        <v>48</v>
      </c>
      <c r="C46" s="141">
        <v>100</v>
      </c>
      <c r="D46" s="139">
        <v>100</v>
      </c>
      <c r="E46" s="76">
        <f t="shared" si="0"/>
        <v>0</v>
      </c>
      <c r="F46" s="42"/>
      <c r="G46" s="35"/>
      <c r="H46" s="35"/>
      <c r="I46" s="35"/>
      <c r="J46" s="35"/>
      <c r="K46" s="35"/>
      <c r="L46" s="35"/>
      <c r="M46" s="35"/>
    </row>
    <row r="47" spans="1:13" s="36" customFormat="1" ht="13.5" customHeight="1">
      <c r="A47" s="45">
        <v>7</v>
      </c>
      <c r="B47" s="51" t="s">
        <v>19</v>
      </c>
      <c r="C47" s="141">
        <v>400</v>
      </c>
      <c r="D47" s="139">
        <v>400</v>
      </c>
      <c r="E47" s="76">
        <f t="shared" si="0"/>
        <v>0</v>
      </c>
      <c r="F47" s="42"/>
      <c r="G47" s="35"/>
      <c r="H47" s="35"/>
      <c r="I47" s="35"/>
      <c r="J47" s="35"/>
      <c r="K47" s="35"/>
      <c r="L47" s="35"/>
      <c r="M47" s="35"/>
    </row>
    <row r="48" spans="1:13" s="36" customFormat="1" ht="13.5" customHeight="1">
      <c r="A48" s="45">
        <v>8</v>
      </c>
      <c r="B48" s="51" t="s">
        <v>20</v>
      </c>
      <c r="C48" s="141">
        <v>600</v>
      </c>
      <c r="D48" s="139">
        <v>500</v>
      </c>
      <c r="E48" s="76">
        <f t="shared" si="0"/>
        <v>-100</v>
      </c>
      <c r="F48" s="42"/>
      <c r="G48" s="35"/>
      <c r="H48" s="35"/>
      <c r="I48" s="35"/>
      <c r="J48" s="35"/>
      <c r="K48" s="35"/>
      <c r="L48" s="35"/>
      <c r="M48" s="35"/>
    </row>
    <row r="49" spans="1:13" s="36" customFormat="1" ht="13.5" customHeight="1">
      <c r="A49" s="45">
        <v>9</v>
      </c>
      <c r="B49" s="51" t="s">
        <v>49</v>
      </c>
      <c r="C49" s="141">
        <v>400</v>
      </c>
      <c r="D49" s="139">
        <v>350</v>
      </c>
      <c r="E49" s="76">
        <f t="shared" si="0"/>
        <v>-50</v>
      </c>
      <c r="F49" s="42"/>
      <c r="G49" s="35"/>
      <c r="H49" s="35"/>
      <c r="I49" s="35"/>
      <c r="J49" s="35"/>
      <c r="K49" s="35"/>
      <c r="L49" s="35"/>
      <c r="M49" s="35"/>
    </row>
    <row r="50" spans="1:13" s="36" customFormat="1" ht="13.5" customHeight="1">
      <c r="A50" s="45">
        <v>10</v>
      </c>
      <c r="B50" s="51" t="s">
        <v>50</v>
      </c>
      <c r="C50" s="141">
        <v>200</v>
      </c>
      <c r="D50" s="139">
        <v>200</v>
      </c>
      <c r="E50" s="76">
        <f t="shared" si="0"/>
        <v>0</v>
      </c>
      <c r="F50" s="42"/>
      <c r="G50" s="35"/>
      <c r="H50" s="35"/>
      <c r="I50" s="35"/>
      <c r="J50" s="35"/>
      <c r="K50" s="35"/>
      <c r="L50" s="35"/>
      <c r="M50" s="35"/>
    </row>
    <row r="51" spans="1:13" s="36" customFormat="1" ht="13.5" customHeight="1">
      <c r="A51" s="45">
        <v>11</v>
      </c>
      <c r="B51" s="51" t="s">
        <v>51</v>
      </c>
      <c r="C51" s="141"/>
      <c r="D51" s="139"/>
      <c r="E51" s="76">
        <f t="shared" si="0"/>
        <v>0</v>
      </c>
      <c r="F51" s="42"/>
      <c r="G51" s="35"/>
      <c r="H51" s="35"/>
      <c r="I51" s="35"/>
      <c r="J51" s="35"/>
      <c r="K51" s="35"/>
      <c r="L51" s="35"/>
      <c r="M51" s="35"/>
    </row>
    <row r="52" spans="1:13" s="36" customFormat="1" ht="13.5" customHeight="1">
      <c r="A52" s="45">
        <v>12</v>
      </c>
      <c r="B52" s="51" t="s">
        <v>52</v>
      </c>
      <c r="C52" s="141"/>
      <c r="D52" s="139"/>
      <c r="E52" s="76">
        <f t="shared" si="0"/>
        <v>0</v>
      </c>
      <c r="F52" s="42"/>
      <c r="G52" s="35"/>
      <c r="H52" s="35"/>
      <c r="I52" s="35"/>
      <c r="J52" s="35"/>
      <c r="K52" s="35"/>
      <c r="L52" s="35"/>
      <c r="M52" s="35"/>
    </row>
    <row r="53" spans="1:13" s="36" customFormat="1" ht="13.5" customHeight="1">
      <c r="A53" s="45">
        <v>13</v>
      </c>
      <c r="B53" s="51" t="s">
        <v>53</v>
      </c>
      <c r="C53" s="143">
        <v>800</v>
      </c>
      <c r="D53" s="139">
        <v>500</v>
      </c>
      <c r="E53" s="76">
        <f t="shared" si="0"/>
        <v>-300</v>
      </c>
      <c r="F53" s="42"/>
      <c r="G53" s="35"/>
      <c r="H53" s="35"/>
      <c r="I53" s="35"/>
      <c r="J53" s="35"/>
      <c r="K53" s="35"/>
      <c r="L53" s="35"/>
      <c r="M53" s="35"/>
    </row>
    <row r="54" spans="1:13" s="36" customFormat="1" ht="13.5" customHeight="1">
      <c r="A54" s="45">
        <v>14</v>
      </c>
      <c r="B54" s="51" t="s">
        <v>21</v>
      </c>
      <c r="C54" s="143">
        <v>150</v>
      </c>
      <c r="D54" s="139">
        <v>200</v>
      </c>
      <c r="E54" s="76">
        <f t="shared" si="0"/>
        <v>50</v>
      </c>
      <c r="F54" s="42"/>
      <c r="G54" s="35"/>
      <c r="H54" s="35"/>
      <c r="I54" s="35"/>
      <c r="J54" s="35"/>
      <c r="K54" s="35"/>
      <c r="L54" s="35"/>
      <c r="M54" s="35"/>
    </row>
    <row r="55" spans="1:13" s="36" customFormat="1" ht="13.5" customHeight="1">
      <c r="A55" s="45">
        <v>15</v>
      </c>
      <c r="B55" s="51" t="s">
        <v>54</v>
      </c>
      <c r="C55" s="143">
        <v>122</v>
      </c>
      <c r="D55" s="139">
        <v>122</v>
      </c>
      <c r="E55" s="76">
        <f t="shared" si="0"/>
        <v>0</v>
      </c>
      <c r="F55" s="42"/>
      <c r="G55" s="35"/>
      <c r="H55" s="35"/>
      <c r="I55" s="35"/>
      <c r="J55" s="35"/>
      <c r="K55" s="35"/>
      <c r="L55" s="35"/>
      <c r="M55" s="35"/>
    </row>
    <row r="56" spans="1:13" s="36" customFormat="1" ht="13.5" customHeight="1">
      <c r="A56" s="45">
        <v>16</v>
      </c>
      <c r="B56" s="51" t="s">
        <v>55</v>
      </c>
      <c r="C56" s="144"/>
      <c r="D56" s="139"/>
      <c r="E56" s="76">
        <f t="shared" si="0"/>
        <v>0</v>
      </c>
      <c r="F56" s="42"/>
      <c r="G56" s="35"/>
      <c r="H56" s="35"/>
      <c r="I56" s="35"/>
      <c r="J56" s="35"/>
      <c r="K56" s="35"/>
      <c r="L56" s="35"/>
      <c r="M56" s="35"/>
    </row>
    <row r="57" spans="1:13" s="36" customFormat="1" ht="13.5" customHeight="1">
      <c r="A57" s="45">
        <v>17</v>
      </c>
      <c r="B57" s="51" t="s">
        <v>56</v>
      </c>
      <c r="C57" s="143"/>
      <c r="D57" s="139"/>
      <c r="E57" s="76">
        <f t="shared" si="0"/>
        <v>0</v>
      </c>
      <c r="F57" s="42"/>
      <c r="G57" s="35"/>
      <c r="H57" s="35"/>
      <c r="I57" s="35"/>
      <c r="J57" s="35"/>
      <c r="K57" s="35"/>
      <c r="L57" s="35"/>
      <c r="M57" s="35"/>
    </row>
    <row r="58" spans="1:13" s="36" customFormat="1" ht="13.5" customHeight="1">
      <c r="A58" s="45">
        <v>18</v>
      </c>
      <c r="B58" s="51" t="s">
        <v>57</v>
      </c>
      <c r="C58" s="143">
        <v>160</v>
      </c>
      <c r="D58" s="139">
        <v>200</v>
      </c>
      <c r="E58" s="76">
        <f t="shared" si="0"/>
        <v>40</v>
      </c>
      <c r="F58" s="42"/>
      <c r="G58" s="35"/>
      <c r="H58" s="35"/>
      <c r="I58" s="35"/>
      <c r="J58" s="35"/>
      <c r="K58" s="35"/>
      <c r="L58" s="35"/>
      <c r="M58" s="35"/>
    </row>
    <row r="59" spans="1:13" s="36" customFormat="1" ht="13.5" customHeight="1">
      <c r="A59" s="45">
        <v>19</v>
      </c>
      <c r="B59" s="51" t="s">
        <v>122</v>
      </c>
      <c r="C59" s="143"/>
      <c r="D59" s="139">
        <v>30</v>
      </c>
      <c r="E59" s="76">
        <f t="shared" si="0"/>
        <v>30</v>
      </c>
      <c r="F59" s="42"/>
      <c r="G59" s="35"/>
      <c r="H59" s="35"/>
      <c r="I59" s="35"/>
      <c r="J59" s="35"/>
      <c r="K59" s="35"/>
      <c r="L59" s="35"/>
      <c r="M59" s="35"/>
    </row>
    <row r="60" spans="1:13" s="36" customFormat="1" ht="13.5" customHeight="1">
      <c r="A60" s="45">
        <v>20</v>
      </c>
      <c r="B60" s="51" t="s">
        <v>58</v>
      </c>
      <c r="C60" s="143">
        <v>6</v>
      </c>
      <c r="D60" s="139">
        <v>6</v>
      </c>
      <c r="E60" s="76">
        <f t="shared" si="0"/>
        <v>0</v>
      </c>
      <c r="F60" s="42"/>
      <c r="G60" s="35"/>
      <c r="H60" s="35"/>
      <c r="I60" s="35"/>
      <c r="J60" s="35"/>
      <c r="K60" s="35"/>
      <c r="L60" s="35"/>
      <c r="M60" s="35"/>
    </row>
    <row r="61" spans="1:13" s="36" customFormat="1" ht="13.5" customHeight="1">
      <c r="A61" s="45">
        <v>21</v>
      </c>
      <c r="B61" s="51" t="s">
        <v>59</v>
      </c>
      <c r="C61" s="143">
        <v>20</v>
      </c>
      <c r="D61" s="139">
        <v>20</v>
      </c>
      <c r="E61" s="76">
        <f t="shared" si="0"/>
        <v>0</v>
      </c>
      <c r="F61" s="42"/>
      <c r="G61" s="35"/>
      <c r="H61" s="35"/>
      <c r="I61" s="35"/>
      <c r="J61" s="35"/>
      <c r="K61" s="35"/>
      <c r="L61" s="35"/>
      <c r="M61" s="35"/>
    </row>
    <row r="62" spans="1:13" s="36" customFormat="1" ht="13.5" customHeight="1">
      <c r="A62" s="45">
        <v>22</v>
      </c>
      <c r="B62" s="51" t="s">
        <v>60</v>
      </c>
      <c r="C62" s="143"/>
      <c r="D62" s="139"/>
      <c r="E62" s="76">
        <f t="shared" si="0"/>
        <v>0</v>
      </c>
      <c r="F62" s="42"/>
      <c r="G62" s="35"/>
      <c r="H62" s="35"/>
      <c r="I62" s="35"/>
      <c r="J62" s="35"/>
      <c r="K62" s="35"/>
      <c r="L62" s="35"/>
      <c r="M62" s="35"/>
    </row>
    <row r="63" spans="1:13" s="36" customFormat="1" ht="13.5" customHeight="1">
      <c r="A63" s="45">
        <v>23</v>
      </c>
      <c r="B63" s="51" t="s">
        <v>62</v>
      </c>
      <c r="C63" s="143">
        <v>100</v>
      </c>
      <c r="D63" s="139">
        <v>100</v>
      </c>
      <c r="E63" s="76">
        <f t="shared" si="0"/>
        <v>0</v>
      </c>
      <c r="F63" s="42"/>
      <c r="G63" s="35"/>
      <c r="H63" s="35"/>
      <c r="I63" s="35"/>
      <c r="J63" s="35"/>
      <c r="K63" s="35"/>
      <c r="L63" s="35"/>
      <c r="M63" s="35"/>
    </row>
    <row r="64" spans="1:13" s="36" customFormat="1" ht="13.5" customHeight="1">
      <c r="A64" s="45">
        <v>24</v>
      </c>
      <c r="B64" s="51" t="s">
        <v>63</v>
      </c>
      <c r="C64" s="143"/>
      <c r="D64" s="139">
        <v>180.4</v>
      </c>
      <c r="E64" s="76">
        <f t="shared" si="0"/>
        <v>180.4</v>
      </c>
      <c r="F64" s="42"/>
      <c r="G64" s="35"/>
      <c r="H64" s="35"/>
      <c r="I64" s="35"/>
      <c r="J64" s="35"/>
      <c r="K64" s="35"/>
      <c r="L64" s="35"/>
      <c r="M64" s="35"/>
    </row>
    <row r="65" spans="1:13" s="36" customFormat="1" ht="13.5" customHeight="1">
      <c r="A65" s="45">
        <v>25</v>
      </c>
      <c r="B65" s="77" t="s">
        <v>103</v>
      </c>
      <c r="C65" s="143"/>
      <c r="D65" s="139">
        <v>100</v>
      </c>
      <c r="E65" s="76">
        <f t="shared" si="0"/>
        <v>100</v>
      </c>
      <c r="F65" s="42"/>
      <c r="G65" s="35"/>
      <c r="H65" s="35"/>
      <c r="I65" s="35"/>
      <c r="J65" s="35"/>
      <c r="K65" s="35"/>
      <c r="L65" s="35"/>
      <c r="M65" s="35"/>
    </row>
    <row r="66" spans="1:13" s="36" customFormat="1" ht="13.5" customHeight="1">
      <c r="A66" s="45">
        <v>26</v>
      </c>
      <c r="B66" s="77" t="s">
        <v>119</v>
      </c>
      <c r="C66" s="143"/>
      <c r="D66" s="139">
        <v>1451.4</v>
      </c>
      <c r="E66" s="76">
        <f t="shared" si="0"/>
        <v>1451.4</v>
      </c>
      <c r="F66" s="42"/>
      <c r="G66" s="35"/>
      <c r="H66" s="35"/>
      <c r="I66" s="35"/>
      <c r="J66" s="35"/>
      <c r="K66" s="35"/>
      <c r="L66" s="35"/>
      <c r="M66" s="35"/>
    </row>
    <row r="67" spans="1:13" s="36" customFormat="1" ht="13.5" customHeight="1">
      <c r="A67" s="45">
        <v>27</v>
      </c>
      <c r="B67" s="77" t="s">
        <v>120</v>
      </c>
      <c r="C67" s="143"/>
      <c r="D67" s="139">
        <v>122.4</v>
      </c>
      <c r="E67" s="76">
        <f t="shared" si="0"/>
        <v>122.4</v>
      </c>
      <c r="F67" s="42"/>
      <c r="G67" s="35"/>
      <c r="H67" s="35"/>
      <c r="I67" s="35"/>
      <c r="J67" s="35"/>
      <c r="K67" s="35"/>
      <c r="L67" s="35"/>
      <c r="M67" s="35"/>
    </row>
    <row r="68" spans="1:13" s="36" customFormat="1" ht="13.5" customHeight="1">
      <c r="A68" s="45">
        <v>28</v>
      </c>
      <c r="B68" s="77" t="s">
        <v>121</v>
      </c>
      <c r="C68" s="143"/>
      <c r="D68" s="139"/>
      <c r="E68" s="76">
        <f t="shared" si="0"/>
        <v>0</v>
      </c>
      <c r="F68" s="42"/>
      <c r="G68" s="35"/>
      <c r="H68" s="35"/>
      <c r="I68" s="35"/>
      <c r="J68" s="35"/>
      <c r="K68" s="35"/>
      <c r="L68" s="35"/>
      <c r="M68" s="35"/>
    </row>
    <row r="69" spans="1:13" s="36" customFormat="1" ht="13.5" customHeight="1">
      <c r="A69" s="45">
        <v>29</v>
      </c>
      <c r="B69" s="77" t="s">
        <v>123</v>
      </c>
      <c r="C69" s="143"/>
      <c r="D69" s="139"/>
      <c r="E69" s="76">
        <f t="shared" si="0"/>
        <v>0</v>
      </c>
      <c r="F69" s="42"/>
      <c r="G69" s="35"/>
      <c r="H69" s="35"/>
      <c r="I69" s="35"/>
      <c r="J69" s="35"/>
      <c r="K69" s="35"/>
      <c r="L69" s="35"/>
      <c r="M69" s="35"/>
    </row>
    <row r="70" spans="1:13" s="36" customFormat="1" ht="13.5" customHeight="1">
      <c r="A70" s="45">
        <v>30</v>
      </c>
      <c r="B70" s="51" t="s">
        <v>27</v>
      </c>
      <c r="C70" s="143"/>
      <c r="D70" s="139"/>
      <c r="E70" s="76">
        <f aca="true" t="shared" si="1" ref="E70:E86">D70-C70</f>
        <v>0</v>
      </c>
      <c r="F70" s="42"/>
      <c r="G70" s="35"/>
      <c r="H70" s="35"/>
      <c r="I70" s="35"/>
      <c r="J70" s="35"/>
      <c r="K70" s="35"/>
      <c r="L70" s="35"/>
      <c r="M70" s="35"/>
    </row>
    <row r="71" spans="1:13" s="48" customFormat="1" ht="13.5" customHeight="1">
      <c r="A71" s="43">
        <v>30.1</v>
      </c>
      <c r="B71" s="51" t="s">
        <v>28</v>
      </c>
      <c r="C71" s="143"/>
      <c r="D71" s="139"/>
      <c r="E71" s="76">
        <f t="shared" si="1"/>
        <v>0</v>
      </c>
      <c r="F71" s="46"/>
      <c r="G71" s="47"/>
      <c r="H71" s="47"/>
      <c r="I71" s="47"/>
      <c r="J71" s="47"/>
      <c r="K71" s="47"/>
      <c r="L71" s="47"/>
      <c r="M71" s="47"/>
    </row>
    <row r="72" spans="1:13" s="36" customFormat="1" ht="13.5" customHeight="1">
      <c r="A72" s="45">
        <v>31</v>
      </c>
      <c r="B72" s="51" t="s">
        <v>64</v>
      </c>
      <c r="C72" s="144"/>
      <c r="D72" s="139"/>
      <c r="E72" s="76">
        <f t="shared" si="1"/>
        <v>0</v>
      </c>
      <c r="F72" s="42"/>
      <c r="G72" s="35"/>
      <c r="H72" s="35"/>
      <c r="I72" s="35"/>
      <c r="J72" s="35"/>
      <c r="K72" s="35"/>
      <c r="L72" s="35"/>
      <c r="M72" s="35"/>
    </row>
    <row r="73" spans="1:13" s="36" customFormat="1" ht="13.5" customHeight="1">
      <c r="A73" s="45">
        <v>32</v>
      </c>
      <c r="B73" s="51" t="s">
        <v>104</v>
      </c>
      <c r="C73" s="144"/>
      <c r="D73" s="139"/>
      <c r="E73" s="76">
        <f t="shared" si="1"/>
        <v>0</v>
      </c>
      <c r="F73" s="42"/>
      <c r="G73" s="35"/>
      <c r="H73" s="35"/>
      <c r="I73" s="35"/>
      <c r="J73" s="35"/>
      <c r="K73" s="35"/>
      <c r="L73" s="35"/>
      <c r="M73" s="35"/>
    </row>
    <row r="74" spans="1:13" s="36" customFormat="1" ht="13.5" customHeight="1">
      <c r="A74" s="45">
        <v>33</v>
      </c>
      <c r="B74" s="51" t="s">
        <v>29</v>
      </c>
      <c r="C74" s="143"/>
      <c r="D74" s="139"/>
      <c r="E74" s="76">
        <f t="shared" si="1"/>
        <v>0</v>
      </c>
      <c r="F74" s="42"/>
      <c r="G74" s="35"/>
      <c r="H74" s="35"/>
      <c r="I74" s="35"/>
      <c r="J74" s="35"/>
      <c r="K74" s="35"/>
      <c r="L74" s="35"/>
      <c r="M74" s="35"/>
    </row>
    <row r="75" spans="1:13" s="36" customFormat="1" ht="13.5" customHeight="1">
      <c r="A75" s="45">
        <v>34</v>
      </c>
      <c r="B75" s="80" t="s">
        <v>30</v>
      </c>
      <c r="C75" s="139"/>
      <c r="D75" s="139"/>
      <c r="E75" s="76">
        <f t="shared" si="1"/>
        <v>0</v>
      </c>
      <c r="F75" s="42"/>
      <c r="G75" s="35"/>
      <c r="H75" s="35"/>
      <c r="I75" s="35"/>
      <c r="J75" s="35"/>
      <c r="K75" s="35"/>
      <c r="L75" s="35"/>
      <c r="M75" s="35"/>
    </row>
    <row r="76" spans="1:13" s="36" customFormat="1" ht="13.5" customHeight="1">
      <c r="A76" s="23">
        <v>35</v>
      </c>
      <c r="B76" s="26" t="s">
        <v>24</v>
      </c>
      <c r="C76" s="89"/>
      <c r="D76" s="89"/>
      <c r="E76" s="76">
        <f t="shared" si="1"/>
        <v>0</v>
      </c>
      <c r="F76" s="42"/>
      <c r="G76" s="35"/>
      <c r="H76" s="35"/>
      <c r="I76" s="35"/>
      <c r="J76" s="35"/>
      <c r="K76" s="35"/>
      <c r="L76" s="35"/>
      <c r="M76" s="35"/>
    </row>
    <row r="77" spans="1:13" s="36" customFormat="1" ht="13.5" customHeight="1">
      <c r="A77" s="23">
        <v>36</v>
      </c>
      <c r="B77" s="25" t="s">
        <v>84</v>
      </c>
      <c r="C77" s="88">
        <v>500</v>
      </c>
      <c r="D77" s="88"/>
      <c r="E77" s="76">
        <f t="shared" si="1"/>
        <v>-500</v>
      </c>
      <c r="F77" s="42"/>
      <c r="G77" s="35"/>
      <c r="H77" s="35"/>
      <c r="I77" s="35"/>
      <c r="J77" s="35"/>
      <c r="K77" s="35"/>
      <c r="L77" s="35"/>
      <c r="M77" s="35"/>
    </row>
    <row r="78" spans="1:13" s="36" customFormat="1" ht="13.5" customHeight="1">
      <c r="A78" s="23">
        <v>37</v>
      </c>
      <c r="B78" s="25" t="s">
        <v>85</v>
      </c>
      <c r="C78" s="88">
        <v>1000</v>
      </c>
      <c r="D78" s="88">
        <v>700</v>
      </c>
      <c r="E78" s="76">
        <f t="shared" si="1"/>
        <v>-300</v>
      </c>
      <c r="F78" s="42"/>
      <c r="G78" s="35"/>
      <c r="H78" s="35"/>
      <c r="I78" s="35"/>
      <c r="J78" s="35"/>
      <c r="K78" s="35"/>
      <c r="L78" s="35"/>
      <c r="M78" s="35"/>
    </row>
    <row r="79" spans="1:13" s="36" customFormat="1" ht="13.5" customHeight="1">
      <c r="A79" s="23">
        <v>38</v>
      </c>
      <c r="B79" s="25" t="s">
        <v>86</v>
      </c>
      <c r="C79" s="88">
        <v>900</v>
      </c>
      <c r="D79" s="88">
        <v>500</v>
      </c>
      <c r="E79" s="76">
        <f t="shared" si="1"/>
        <v>-400</v>
      </c>
      <c r="F79" s="42"/>
      <c r="G79" s="35"/>
      <c r="H79" s="35"/>
      <c r="I79" s="35"/>
      <c r="J79" s="35"/>
      <c r="K79" s="35"/>
      <c r="L79" s="35"/>
      <c r="M79" s="35"/>
    </row>
    <row r="80" spans="1:13" s="36" customFormat="1" ht="13.5" customHeight="1">
      <c r="A80" s="23">
        <v>39</v>
      </c>
      <c r="B80" s="25" t="s">
        <v>87</v>
      </c>
      <c r="C80" s="88">
        <v>600</v>
      </c>
      <c r="D80" s="88">
        <v>400</v>
      </c>
      <c r="E80" s="76">
        <f t="shared" si="1"/>
        <v>-200</v>
      </c>
      <c r="F80" s="42"/>
      <c r="G80" s="35"/>
      <c r="H80" s="35"/>
      <c r="I80" s="35"/>
      <c r="J80" s="35"/>
      <c r="K80" s="35"/>
      <c r="L80" s="35"/>
      <c r="M80" s="35"/>
    </row>
    <row r="81" spans="1:13" s="36" customFormat="1" ht="13.5" customHeight="1">
      <c r="A81" s="23">
        <v>40</v>
      </c>
      <c r="B81" s="25" t="s">
        <v>88</v>
      </c>
      <c r="C81" s="88">
        <v>400</v>
      </c>
      <c r="D81" s="88">
        <v>200</v>
      </c>
      <c r="E81" s="76">
        <f t="shared" si="1"/>
        <v>-200</v>
      </c>
      <c r="F81" s="42"/>
      <c r="G81" s="35"/>
      <c r="H81" s="35"/>
      <c r="I81" s="35"/>
      <c r="J81" s="35"/>
      <c r="K81" s="35"/>
      <c r="L81" s="35"/>
      <c r="M81" s="35"/>
    </row>
    <row r="82" spans="1:13" s="36" customFormat="1" ht="13.5" customHeight="1">
      <c r="A82" s="23">
        <v>41</v>
      </c>
      <c r="B82" s="65" t="s">
        <v>109</v>
      </c>
      <c r="C82" s="88">
        <v>300</v>
      </c>
      <c r="D82" s="88">
        <v>200</v>
      </c>
      <c r="E82" s="76">
        <f t="shared" si="1"/>
        <v>-100</v>
      </c>
      <c r="F82" s="42"/>
      <c r="G82" s="35"/>
      <c r="H82" s="35"/>
      <c r="I82" s="35"/>
      <c r="J82" s="35"/>
      <c r="K82" s="35"/>
      <c r="L82" s="35"/>
      <c r="M82" s="35"/>
    </row>
    <row r="83" spans="1:13" s="36" customFormat="1" ht="13.5" customHeight="1">
      <c r="A83" s="23">
        <v>42</v>
      </c>
      <c r="B83" s="26" t="s">
        <v>25</v>
      </c>
      <c r="C83" s="89"/>
      <c r="D83" s="89"/>
      <c r="E83" s="76">
        <f t="shared" si="1"/>
        <v>0</v>
      </c>
      <c r="F83" s="42"/>
      <c r="G83" s="35"/>
      <c r="H83" s="35"/>
      <c r="I83" s="35"/>
      <c r="J83" s="35"/>
      <c r="K83" s="35"/>
      <c r="L83" s="35"/>
      <c r="M83" s="35"/>
    </row>
    <row r="84" spans="1:13" s="36" customFormat="1" ht="13.5" customHeight="1">
      <c r="A84" s="23">
        <v>43</v>
      </c>
      <c r="B84" s="26" t="s">
        <v>89</v>
      </c>
      <c r="C84" s="88">
        <v>1600</v>
      </c>
      <c r="D84" s="88">
        <v>1400</v>
      </c>
      <c r="E84" s="76">
        <f t="shared" si="1"/>
        <v>-200</v>
      </c>
      <c r="F84" s="42"/>
      <c r="G84" s="35"/>
      <c r="H84" s="35"/>
      <c r="I84" s="35"/>
      <c r="J84" s="35"/>
      <c r="K84" s="35"/>
      <c r="L84" s="35"/>
      <c r="M84" s="35"/>
    </row>
    <row r="85" spans="1:13" s="36" customFormat="1" ht="13.5" customHeight="1">
      <c r="A85" s="23">
        <v>44</v>
      </c>
      <c r="B85" s="27" t="s">
        <v>90</v>
      </c>
      <c r="C85" s="88">
        <v>600</v>
      </c>
      <c r="D85" s="88">
        <v>600</v>
      </c>
      <c r="E85" s="76">
        <f t="shared" si="1"/>
        <v>0</v>
      </c>
      <c r="F85" s="42"/>
      <c r="G85" s="35"/>
      <c r="H85" s="35"/>
      <c r="I85" s="35"/>
      <c r="J85" s="35"/>
      <c r="K85" s="35"/>
      <c r="L85" s="35"/>
      <c r="M85" s="35"/>
    </row>
    <row r="86" spans="1:13" s="54" customFormat="1" ht="13.5" customHeight="1">
      <c r="A86" s="23">
        <v>45</v>
      </c>
      <c r="B86" s="26" t="s">
        <v>91</v>
      </c>
      <c r="C86" s="88"/>
      <c r="D86" s="88"/>
      <c r="E86" s="76">
        <f t="shared" si="1"/>
        <v>0</v>
      </c>
      <c r="F86" s="52"/>
      <c r="G86" s="53"/>
      <c r="H86" s="53"/>
      <c r="I86" s="53"/>
      <c r="J86" s="53"/>
      <c r="K86" s="53"/>
      <c r="L86" s="53"/>
      <c r="M86" s="53"/>
    </row>
    <row r="87" spans="1:13" s="36" customFormat="1" ht="13.5">
      <c r="A87" s="23">
        <v>46</v>
      </c>
      <c r="B87" s="64" t="s">
        <v>105</v>
      </c>
      <c r="C87" s="88"/>
      <c r="D87" s="88"/>
      <c r="E87" s="88"/>
      <c r="F87" s="42"/>
      <c r="G87" s="35"/>
      <c r="H87" s="35"/>
      <c r="I87" s="35"/>
      <c r="J87" s="35"/>
      <c r="K87" s="35"/>
      <c r="L87" s="35"/>
      <c r="M87" s="35"/>
    </row>
    <row r="88" spans="1:13" s="36" customFormat="1" ht="15">
      <c r="A88" s="81"/>
      <c r="B88" s="83" t="s">
        <v>67</v>
      </c>
      <c r="C88" s="84"/>
      <c r="D88" s="153" t="s">
        <v>127</v>
      </c>
      <c r="E88" s="153"/>
      <c r="F88" s="42"/>
      <c r="G88" s="35"/>
      <c r="H88" s="35"/>
      <c r="I88" s="35"/>
      <c r="J88" s="35"/>
      <c r="K88" s="35"/>
      <c r="L88" s="35"/>
      <c r="M88" s="35"/>
    </row>
    <row r="89" spans="1:13" s="36" customFormat="1" ht="11.25" customHeight="1">
      <c r="A89" s="81"/>
      <c r="B89" s="85"/>
      <c r="C89" s="82"/>
      <c r="D89" s="156" t="s">
        <v>66</v>
      </c>
      <c r="E89" s="156"/>
      <c r="F89" s="42"/>
      <c r="G89" s="35"/>
      <c r="H89" s="35"/>
      <c r="I89" s="35"/>
      <c r="J89" s="35"/>
      <c r="K89" s="35"/>
      <c r="L89" s="35"/>
      <c r="M89" s="35"/>
    </row>
    <row r="90" spans="1:13" s="36" customFormat="1" ht="15">
      <c r="A90" s="81"/>
      <c r="B90" s="83" t="s">
        <v>68</v>
      </c>
      <c r="C90" s="84"/>
      <c r="D90" s="153" t="s">
        <v>128</v>
      </c>
      <c r="E90" s="153"/>
      <c r="F90" s="42"/>
      <c r="G90" s="35"/>
      <c r="H90" s="35"/>
      <c r="I90" s="35"/>
      <c r="J90" s="35"/>
      <c r="K90" s="35"/>
      <c r="L90" s="35"/>
      <c r="M90" s="35"/>
    </row>
    <row r="91" spans="1:13" s="36" customFormat="1" ht="13.5">
      <c r="A91" s="81"/>
      <c r="B91" s="86" t="s">
        <v>69</v>
      </c>
      <c r="C91" s="82"/>
      <c r="D91" s="156" t="s">
        <v>66</v>
      </c>
      <c r="E91" s="156"/>
      <c r="F91" s="42"/>
      <c r="G91" s="35"/>
      <c r="H91" s="35"/>
      <c r="I91" s="35"/>
      <c r="J91" s="35"/>
      <c r="K91" s="35"/>
      <c r="L91" s="35"/>
      <c r="M91" s="35"/>
    </row>
    <row r="92" spans="1:13" s="36" customFormat="1" ht="13.5">
      <c r="A92" s="81"/>
      <c r="B92" s="86"/>
      <c r="C92" s="82"/>
      <c r="D92" s="82"/>
      <c r="E92" s="82"/>
      <c r="F92" s="42"/>
      <c r="G92" s="35"/>
      <c r="H92" s="35"/>
      <c r="I92" s="35"/>
      <c r="J92" s="35"/>
      <c r="K92" s="35"/>
      <c r="L92" s="35"/>
      <c r="M92" s="35"/>
    </row>
  </sheetData>
  <sheetProtection/>
  <mergeCells count="7">
    <mergeCell ref="A3:E3"/>
    <mergeCell ref="D88:E88"/>
    <mergeCell ref="D89:E89"/>
    <mergeCell ref="D90:E90"/>
    <mergeCell ref="D91:E91"/>
    <mergeCell ref="A1:E1"/>
    <mergeCell ref="A2:E2"/>
  </mergeCells>
  <printOptions/>
  <pageMargins left="0" right="0" top="0" bottom="0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D111" sqref="D111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7" width="9.140625" style="4" customWidth="1"/>
    <col min="8" max="8" width="10.140625" style="4" customWidth="1"/>
    <col min="9" max="10" width="9.140625" style="4" customWidth="1"/>
    <col min="11" max="11" width="11.421875" style="4" customWidth="1"/>
    <col min="12" max="16384" width="9.140625" style="4" customWidth="1"/>
  </cols>
  <sheetData>
    <row r="1" spans="1:13" s="12" customFormat="1" ht="18">
      <c r="A1" s="162" t="s">
        <v>93</v>
      </c>
      <c r="B1" s="162"/>
      <c r="C1" s="162"/>
      <c r="D1" s="162"/>
      <c r="E1" s="162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63" t="s">
        <v>124</v>
      </c>
      <c r="B2" s="163"/>
      <c r="C2" s="163"/>
      <c r="D2" s="163"/>
      <c r="E2" s="163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64" t="s">
        <v>110</v>
      </c>
      <c r="B3" s="164"/>
      <c r="C3" s="164"/>
      <c r="D3" s="164"/>
      <c r="E3" s="164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29"/>
      <c r="B4" s="29"/>
      <c r="C4" s="55"/>
      <c r="D4" s="55"/>
      <c r="E4" s="93" t="s">
        <v>94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0"/>
      <c r="B5" s="30" t="s">
        <v>4</v>
      </c>
      <c r="C5" s="94" t="s">
        <v>107</v>
      </c>
      <c r="D5" s="94" t="s">
        <v>108</v>
      </c>
      <c r="E5" s="87" t="s">
        <v>73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57" t="s">
        <v>0</v>
      </c>
      <c r="B6" s="58" t="s">
        <v>6</v>
      </c>
      <c r="C6" s="88">
        <v>4234.9</v>
      </c>
      <c r="D6" s="88">
        <v>4234.9</v>
      </c>
      <c r="E6" s="59">
        <f>D6-C6</f>
        <v>0</v>
      </c>
      <c r="F6" s="31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57" t="s">
        <v>1</v>
      </c>
      <c r="B7" s="58" t="s">
        <v>74</v>
      </c>
      <c r="C7" s="89">
        <f>C8+C22+C23+C24+C25+C26+C27+C28+C29+C30+C31+C32+C33+C34+C6</f>
        <v>97816</v>
      </c>
      <c r="D7" s="89">
        <f>D8+D22+D23+D24+D25+D26+D27+D28+D29+D30+D31+D32+D33+D34+D6</f>
        <v>99599.49999999999</v>
      </c>
      <c r="E7" s="59">
        <f aca="true" t="shared" si="0" ref="E7:E70">D7-C7</f>
        <v>1783.4999999999854</v>
      </c>
      <c r="F7" s="31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0" t="s">
        <v>34</v>
      </c>
      <c r="C8" s="88">
        <f>C9+C10+C11+C12+C13+C16+C19+C20+C21</f>
        <v>93581.1</v>
      </c>
      <c r="D8" s="88">
        <f>D9+D10+D11+D12+D13+D16+D19+D20+D21</f>
        <v>95364.59999999999</v>
      </c>
      <c r="E8" s="59">
        <f t="shared" si="0"/>
        <v>1783.4999999999854</v>
      </c>
      <c r="F8" s="31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95">
        <v>1.1</v>
      </c>
      <c r="B9" s="96" t="s">
        <v>111</v>
      </c>
      <c r="C9" s="88">
        <v>30649.8</v>
      </c>
      <c r="D9" s="145">
        <v>31412</v>
      </c>
      <c r="E9" s="59">
        <f t="shared" si="0"/>
        <v>762.2000000000007</v>
      </c>
      <c r="F9" s="31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95">
        <v>1.2</v>
      </c>
      <c r="B10" s="96" t="s">
        <v>112</v>
      </c>
      <c r="C10" s="88">
        <v>40859.3</v>
      </c>
      <c r="D10" s="145">
        <v>41487.7</v>
      </c>
      <c r="E10" s="59">
        <f t="shared" si="0"/>
        <v>628.3999999999942</v>
      </c>
      <c r="F10" s="31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95">
        <v>1.3</v>
      </c>
      <c r="B11" s="96" t="s">
        <v>113</v>
      </c>
      <c r="C11" s="88">
        <v>15389.2</v>
      </c>
      <c r="D11" s="145">
        <v>15601.7</v>
      </c>
      <c r="E11" s="59">
        <f t="shared" si="0"/>
        <v>212.5</v>
      </c>
      <c r="F11" s="31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95">
        <v>1.4</v>
      </c>
      <c r="B12" s="96" t="s">
        <v>115</v>
      </c>
      <c r="C12" s="88">
        <v>6682.8</v>
      </c>
      <c r="D12" s="145">
        <v>6682.8</v>
      </c>
      <c r="E12" s="59">
        <f t="shared" si="0"/>
        <v>0</v>
      </c>
      <c r="F12" s="31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95">
        <v>1.5</v>
      </c>
      <c r="B13" s="96" t="s">
        <v>114</v>
      </c>
      <c r="C13" s="88">
        <f>C14+C15</f>
        <v>0</v>
      </c>
      <c r="D13" s="88">
        <f>D14+D15</f>
        <v>0</v>
      </c>
      <c r="E13" s="59">
        <f t="shared" si="0"/>
        <v>0</v>
      </c>
      <c r="F13" s="31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95"/>
      <c r="B14" s="96" t="s">
        <v>111</v>
      </c>
      <c r="C14" s="88"/>
      <c r="D14" s="145"/>
      <c r="E14" s="59">
        <f t="shared" si="0"/>
        <v>0</v>
      </c>
      <c r="F14" s="31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95"/>
      <c r="B15" s="96" t="s">
        <v>112</v>
      </c>
      <c r="C15" s="88"/>
      <c r="D15" s="145"/>
      <c r="E15" s="59">
        <f t="shared" si="0"/>
        <v>0</v>
      </c>
      <c r="F15" s="31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95">
        <v>1.6</v>
      </c>
      <c r="B16" s="96" t="s">
        <v>116</v>
      </c>
      <c r="C16" s="88">
        <f>C17+C18</f>
        <v>0</v>
      </c>
      <c r="D16" s="88">
        <f>D17+D18</f>
        <v>0</v>
      </c>
      <c r="E16" s="59">
        <f t="shared" si="0"/>
        <v>0</v>
      </c>
      <c r="F16" s="31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95"/>
      <c r="B17" s="96" t="s">
        <v>111</v>
      </c>
      <c r="C17" s="88"/>
      <c r="D17" s="145"/>
      <c r="E17" s="59">
        <f t="shared" si="0"/>
        <v>0</v>
      </c>
      <c r="F17" s="31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95"/>
      <c r="B18" s="96" t="s">
        <v>112</v>
      </c>
      <c r="C18" s="88"/>
      <c r="D18" s="145"/>
      <c r="E18" s="59">
        <f t="shared" si="0"/>
        <v>0</v>
      </c>
      <c r="F18" s="31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95">
        <v>1.7</v>
      </c>
      <c r="B19" s="96" t="s">
        <v>117</v>
      </c>
      <c r="C19" s="88"/>
      <c r="D19" s="145"/>
      <c r="E19" s="59">
        <f t="shared" si="0"/>
        <v>0</v>
      </c>
      <c r="F19" s="31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95">
        <v>1.8</v>
      </c>
      <c r="B20" s="96" t="s">
        <v>118</v>
      </c>
      <c r="C20" s="88"/>
      <c r="D20" s="145"/>
      <c r="E20" s="59">
        <f t="shared" si="0"/>
        <v>0</v>
      </c>
      <c r="F20" s="31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95">
        <v>1.9</v>
      </c>
      <c r="B21" s="97" t="s">
        <v>35</v>
      </c>
      <c r="C21" s="88"/>
      <c r="D21" s="145">
        <v>180.4</v>
      </c>
      <c r="E21" s="59">
        <f t="shared" si="0"/>
        <v>180.4</v>
      </c>
      <c r="F21" s="31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36</v>
      </c>
      <c r="C22" s="88"/>
      <c r="D22" s="88"/>
      <c r="E22" s="59">
        <f t="shared" si="0"/>
        <v>0</v>
      </c>
      <c r="F22" s="31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37</v>
      </c>
      <c r="C23" s="88"/>
      <c r="D23" s="88"/>
      <c r="E23" s="59">
        <f t="shared" si="0"/>
        <v>0</v>
      </c>
      <c r="F23" s="31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38</v>
      </c>
      <c r="C24" s="88"/>
      <c r="D24" s="88"/>
      <c r="E24" s="59">
        <f t="shared" si="0"/>
        <v>0</v>
      </c>
      <c r="F24" s="31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31</v>
      </c>
      <c r="C25" s="88"/>
      <c r="D25" s="88"/>
      <c r="E25" s="59">
        <f t="shared" si="0"/>
        <v>0</v>
      </c>
      <c r="F25" s="32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39</v>
      </c>
      <c r="C26" s="88"/>
      <c r="D26" s="88"/>
      <c r="E26" s="59">
        <f t="shared" si="0"/>
        <v>0</v>
      </c>
      <c r="F26" s="32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40</v>
      </c>
      <c r="C27" s="88"/>
      <c r="D27" s="88"/>
      <c r="E27" s="59">
        <f t="shared" si="0"/>
        <v>0</v>
      </c>
      <c r="F27" s="32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41</v>
      </c>
      <c r="C28" s="88"/>
      <c r="D28" s="88"/>
      <c r="E28" s="59">
        <f t="shared" si="0"/>
        <v>0</v>
      </c>
      <c r="F28" s="32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75</v>
      </c>
      <c r="C29" s="88"/>
      <c r="D29" s="88"/>
      <c r="E29" s="59">
        <f t="shared" si="0"/>
        <v>0</v>
      </c>
      <c r="F29" s="32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88"/>
      <c r="D30" s="88"/>
      <c r="E30" s="59">
        <f t="shared" si="0"/>
        <v>0</v>
      </c>
      <c r="F30" s="32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1"/>
      <c r="C31" s="88"/>
      <c r="D31" s="88"/>
      <c r="E31" s="59">
        <f t="shared" si="0"/>
        <v>0</v>
      </c>
      <c r="F31" s="32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1"/>
      <c r="C32" s="88"/>
      <c r="D32" s="88"/>
      <c r="E32" s="59">
        <f t="shared" si="0"/>
        <v>0</v>
      </c>
      <c r="F32" s="32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1"/>
      <c r="C33" s="88"/>
      <c r="D33" s="88"/>
      <c r="E33" s="59">
        <f t="shared" si="0"/>
        <v>0</v>
      </c>
      <c r="F33" s="32"/>
      <c r="G33" s="14"/>
      <c r="H33" s="11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76</v>
      </c>
      <c r="C34" s="88"/>
      <c r="D34" s="88"/>
      <c r="E34" s="59">
        <f t="shared" si="0"/>
        <v>0</v>
      </c>
      <c r="F34" s="32"/>
      <c r="G34" s="14"/>
      <c r="H34" s="11"/>
      <c r="I34" s="14"/>
      <c r="J34" s="31"/>
      <c r="K34" s="14"/>
      <c r="L34" s="14"/>
      <c r="M34" s="14"/>
    </row>
    <row r="35" spans="1:13" s="5" customFormat="1" ht="12.75" customHeight="1">
      <c r="A35" s="57" t="s">
        <v>2</v>
      </c>
      <c r="B35" s="58" t="s">
        <v>7</v>
      </c>
      <c r="C35" s="89">
        <f>C36+C84</f>
        <v>97816</v>
      </c>
      <c r="D35" s="89">
        <f>D36+D84</f>
        <v>91815.59999999998</v>
      </c>
      <c r="E35" s="59">
        <f t="shared" si="0"/>
        <v>-6000.400000000023</v>
      </c>
      <c r="F35" s="32"/>
      <c r="G35" s="14"/>
      <c r="H35" s="11"/>
      <c r="I35" s="14"/>
      <c r="J35" s="14"/>
      <c r="K35" s="14"/>
      <c r="L35" s="14"/>
      <c r="M35" s="14"/>
    </row>
    <row r="36" spans="1:13" s="5" customFormat="1" ht="12.75" customHeight="1">
      <c r="A36" s="62" t="s">
        <v>77</v>
      </c>
      <c r="B36" s="58" t="s">
        <v>78</v>
      </c>
      <c r="C36" s="89">
        <f>C37+C38+C39+C40+C41+C42+C43+C44+C45+C46+C47+C48+C49+C50+C51+C52+C53+C54+C55+C56+C57+C58+C59+C60+C61+C62+C63+C64+C65+C66+C67+C68+C69+C70+C71+C72+C73+C74+C75+C76+C77+C78+C79+C80+C82+C83</f>
        <v>91916</v>
      </c>
      <c r="D36" s="89">
        <f>D37+D40+D41+D43+D48+D50+D51+D52+D53+D54+D57+D58+D59+D62+D63+D64+D66+D67+D68+D81+D82</f>
        <v>90715.59999999998</v>
      </c>
      <c r="E36" s="59">
        <f t="shared" si="0"/>
        <v>-1200.4000000000233</v>
      </c>
      <c r="F36" s="32"/>
      <c r="G36" s="14"/>
      <c r="H36" s="11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1" t="s">
        <v>106</v>
      </c>
      <c r="C37" s="88">
        <v>80616</v>
      </c>
      <c r="D37" s="88">
        <v>80910</v>
      </c>
      <c r="E37" s="59">
        <f t="shared" si="0"/>
        <v>294</v>
      </c>
      <c r="F37" s="32"/>
      <c r="G37" s="14"/>
      <c r="H37" s="149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44</v>
      </c>
      <c r="C38" s="88"/>
      <c r="D38" s="88"/>
      <c r="E38" s="59">
        <f t="shared" si="0"/>
        <v>0</v>
      </c>
      <c r="F38" s="32"/>
      <c r="G38" s="14"/>
      <c r="H38" s="11"/>
      <c r="I38" s="14"/>
      <c r="J38" s="14"/>
      <c r="K38" s="31"/>
      <c r="L38" s="14"/>
      <c r="M38" s="14"/>
    </row>
    <row r="39" spans="1:13" s="5" customFormat="1" ht="12.75" customHeight="1">
      <c r="A39" s="18">
        <v>1.1</v>
      </c>
      <c r="B39" s="21" t="s">
        <v>32</v>
      </c>
      <c r="C39" s="88"/>
      <c r="D39" s="88"/>
      <c r="E39" s="59">
        <f t="shared" si="0"/>
        <v>0</v>
      </c>
      <c r="F39" s="32"/>
      <c r="G39" s="14"/>
      <c r="H39" s="11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88">
        <v>7000</v>
      </c>
      <c r="D40" s="88">
        <v>5000</v>
      </c>
      <c r="E40" s="59">
        <f t="shared" si="0"/>
        <v>-2000</v>
      </c>
      <c r="F40" s="32"/>
      <c r="G40" s="14"/>
      <c r="H40" s="149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2" t="s">
        <v>11</v>
      </c>
      <c r="C41" s="88">
        <v>1000</v>
      </c>
      <c r="D41" s="88">
        <v>1200</v>
      </c>
      <c r="E41" s="59">
        <f t="shared" si="0"/>
        <v>200</v>
      </c>
      <c r="F41" s="32"/>
      <c r="G41" s="14"/>
      <c r="H41" s="149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2" t="s">
        <v>13</v>
      </c>
      <c r="C42" s="88"/>
      <c r="D42" s="88"/>
      <c r="E42" s="59">
        <f t="shared" si="0"/>
        <v>0</v>
      </c>
      <c r="F42" s="32"/>
      <c r="G42" s="14"/>
      <c r="H42" s="11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88">
        <v>42</v>
      </c>
      <c r="D43" s="88">
        <v>42</v>
      </c>
      <c r="E43" s="59">
        <f t="shared" si="0"/>
        <v>0</v>
      </c>
      <c r="F43" s="32"/>
      <c r="G43" s="14"/>
      <c r="H43" s="149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45</v>
      </c>
      <c r="C44" s="88"/>
      <c r="D44" s="88"/>
      <c r="E44" s="59">
        <f t="shared" si="0"/>
        <v>0</v>
      </c>
      <c r="F44" s="32"/>
      <c r="G44" s="32"/>
      <c r="H44" s="147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2" t="s">
        <v>18</v>
      </c>
      <c r="C45" s="89"/>
      <c r="D45" s="59"/>
      <c r="E45" s="59">
        <f t="shared" si="0"/>
        <v>0</v>
      </c>
      <c r="F45" s="14"/>
      <c r="G45" s="14"/>
      <c r="H45" s="11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2" t="s">
        <v>15</v>
      </c>
      <c r="C46" s="88"/>
      <c r="D46" s="88"/>
      <c r="E46" s="59">
        <f t="shared" si="0"/>
        <v>0</v>
      </c>
      <c r="F46" s="14"/>
      <c r="G46" s="14"/>
      <c r="H46" s="11"/>
      <c r="I46" s="14"/>
      <c r="J46" s="14"/>
      <c r="K46" s="14"/>
      <c r="L46" s="14"/>
      <c r="M46" s="14"/>
    </row>
    <row r="47" spans="1:13" s="28" customFormat="1" ht="12.75" customHeight="1">
      <c r="A47" s="18">
        <v>6.2</v>
      </c>
      <c r="B47" s="20" t="s">
        <v>16</v>
      </c>
      <c r="C47" s="88"/>
      <c r="D47" s="88"/>
      <c r="E47" s="59">
        <f t="shared" si="0"/>
        <v>0</v>
      </c>
      <c r="F47" s="14"/>
      <c r="G47" s="33"/>
      <c r="H47" s="148"/>
      <c r="I47" s="33"/>
      <c r="J47" s="33"/>
      <c r="K47" s="150"/>
      <c r="L47" s="33"/>
      <c r="M47" s="33"/>
    </row>
    <row r="48" spans="1:13" s="5" customFormat="1" ht="12.75" customHeight="1">
      <c r="A48" s="18">
        <v>7.3</v>
      </c>
      <c r="B48" s="20" t="s">
        <v>46</v>
      </c>
      <c r="C48" s="88">
        <v>200</v>
      </c>
      <c r="D48" s="88">
        <v>200</v>
      </c>
      <c r="E48" s="59">
        <f t="shared" si="0"/>
        <v>0</v>
      </c>
      <c r="F48" s="14"/>
      <c r="G48" s="14"/>
      <c r="H48" s="149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63" t="s">
        <v>47</v>
      </c>
      <c r="C49" s="88"/>
      <c r="D49" s="88"/>
      <c r="E49" s="59">
        <f t="shared" si="0"/>
        <v>0</v>
      </c>
      <c r="F49" s="14"/>
      <c r="G49" s="14"/>
      <c r="H49" s="11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63" t="s">
        <v>48</v>
      </c>
      <c r="C50" s="88">
        <v>100</v>
      </c>
      <c r="D50" s="88">
        <v>100</v>
      </c>
      <c r="E50" s="59">
        <f t="shared" si="0"/>
        <v>0</v>
      </c>
      <c r="F50" s="14"/>
      <c r="G50" s="14"/>
      <c r="H50" s="149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63" t="s">
        <v>19</v>
      </c>
      <c r="C51" s="88">
        <v>400</v>
      </c>
      <c r="D51" s="88">
        <v>300</v>
      </c>
      <c r="E51" s="59">
        <f t="shared" si="0"/>
        <v>-100</v>
      </c>
      <c r="F51" s="14"/>
      <c r="G51" s="14"/>
      <c r="H51" s="149"/>
      <c r="I51" s="14"/>
      <c r="J51" s="14"/>
      <c r="K51" s="31"/>
      <c r="L51" s="14"/>
      <c r="M51" s="14"/>
    </row>
    <row r="52" spans="1:13" s="5" customFormat="1" ht="12.75" customHeight="1">
      <c r="A52" s="18">
        <v>8</v>
      </c>
      <c r="B52" s="63" t="s">
        <v>20</v>
      </c>
      <c r="C52" s="88">
        <v>600</v>
      </c>
      <c r="D52" s="88">
        <v>250</v>
      </c>
      <c r="E52" s="59">
        <f t="shared" si="0"/>
        <v>-350</v>
      </c>
      <c r="F52" s="14"/>
      <c r="G52" s="14"/>
      <c r="H52" s="149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63" t="s">
        <v>49</v>
      </c>
      <c r="C53" s="88">
        <v>400</v>
      </c>
      <c r="D53" s="88">
        <v>200</v>
      </c>
      <c r="E53" s="59">
        <f t="shared" si="0"/>
        <v>-200</v>
      </c>
      <c r="F53" s="14"/>
      <c r="G53" s="14"/>
      <c r="H53" s="149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63" t="s">
        <v>50</v>
      </c>
      <c r="C54" s="88">
        <v>200</v>
      </c>
      <c r="D54" s="88">
        <v>109</v>
      </c>
      <c r="E54" s="59">
        <f t="shared" si="0"/>
        <v>-91</v>
      </c>
      <c r="F54" s="14"/>
      <c r="G54" s="14"/>
      <c r="H54" s="149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63" t="s">
        <v>51</v>
      </c>
      <c r="C55" s="88"/>
      <c r="D55" s="88"/>
      <c r="E55" s="59">
        <f t="shared" si="0"/>
        <v>0</v>
      </c>
      <c r="F55" s="14"/>
      <c r="G55" s="14"/>
      <c r="H55" s="11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63" t="s">
        <v>52</v>
      </c>
      <c r="C56" s="88"/>
      <c r="D56" s="88"/>
      <c r="E56" s="59">
        <f t="shared" si="0"/>
        <v>0</v>
      </c>
      <c r="F56" s="14"/>
      <c r="G56" s="14"/>
      <c r="H56" s="11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63" t="s">
        <v>53</v>
      </c>
      <c r="C57" s="88">
        <v>800</v>
      </c>
      <c r="D57" s="88">
        <v>250</v>
      </c>
      <c r="E57" s="59">
        <f t="shared" si="0"/>
        <v>-550</v>
      </c>
      <c r="F57" s="14"/>
      <c r="G57" s="14"/>
      <c r="H57" s="149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63" t="s">
        <v>21</v>
      </c>
      <c r="C58" s="88">
        <v>150</v>
      </c>
      <c r="D58" s="88">
        <v>122.4</v>
      </c>
      <c r="E58" s="59">
        <f t="shared" si="0"/>
        <v>-27.599999999999994</v>
      </c>
      <c r="F58" s="14"/>
      <c r="G58" s="14"/>
      <c r="H58" s="149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63" t="s">
        <v>54</v>
      </c>
      <c r="C59" s="88">
        <v>122</v>
      </c>
      <c r="D59" s="88">
        <v>122</v>
      </c>
      <c r="E59" s="59">
        <f t="shared" si="0"/>
        <v>0</v>
      </c>
      <c r="F59" s="14"/>
      <c r="G59" s="14"/>
      <c r="H59" s="149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63" t="s">
        <v>55</v>
      </c>
      <c r="C60" s="88"/>
      <c r="D60" s="88"/>
      <c r="E60" s="59">
        <f t="shared" si="0"/>
        <v>0</v>
      </c>
      <c r="F60" s="14"/>
      <c r="G60" s="14"/>
      <c r="H60" s="11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63" t="s">
        <v>56</v>
      </c>
      <c r="C61" s="88"/>
      <c r="D61" s="88"/>
      <c r="E61" s="59">
        <f t="shared" si="0"/>
        <v>0</v>
      </c>
      <c r="F61" s="14"/>
      <c r="G61" s="14"/>
      <c r="H61" s="11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63" t="s">
        <v>57</v>
      </c>
      <c r="C62" s="88">
        <v>160</v>
      </c>
      <c r="D62" s="88"/>
      <c r="E62" s="59">
        <f t="shared" si="0"/>
        <v>-160</v>
      </c>
      <c r="F62" s="14"/>
      <c r="G62" s="14"/>
      <c r="H62" s="149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63" t="s">
        <v>58</v>
      </c>
      <c r="C63" s="88">
        <v>6</v>
      </c>
      <c r="D63" s="88">
        <v>6</v>
      </c>
      <c r="E63" s="59">
        <f t="shared" si="0"/>
        <v>0</v>
      </c>
      <c r="F63" s="14"/>
      <c r="G63" s="14"/>
      <c r="H63" s="149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63" t="s">
        <v>59</v>
      </c>
      <c r="C64" s="88">
        <v>20</v>
      </c>
      <c r="D64" s="88">
        <v>20</v>
      </c>
      <c r="E64" s="59">
        <f t="shared" si="0"/>
        <v>0</v>
      </c>
      <c r="F64" s="14"/>
      <c r="G64" s="14"/>
      <c r="H64" s="149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63" t="s">
        <v>60</v>
      </c>
      <c r="C65" s="88"/>
      <c r="D65" s="88"/>
      <c r="E65" s="59">
        <f t="shared" si="0"/>
        <v>0</v>
      </c>
      <c r="F65" s="14"/>
      <c r="G65" s="14"/>
      <c r="H65" s="11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63" t="s">
        <v>61</v>
      </c>
      <c r="C66" s="88"/>
      <c r="D66" s="88">
        <v>30</v>
      </c>
      <c r="E66" s="59">
        <f t="shared" si="0"/>
        <v>30</v>
      </c>
      <c r="F66" s="14"/>
      <c r="G66" s="14"/>
      <c r="H66" s="149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63" t="s">
        <v>62</v>
      </c>
      <c r="C67" s="88">
        <v>100</v>
      </c>
      <c r="D67" s="88">
        <v>100</v>
      </c>
      <c r="E67" s="59">
        <f t="shared" si="0"/>
        <v>0</v>
      </c>
      <c r="F67" s="14"/>
      <c r="G67" s="14"/>
      <c r="H67" s="149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63" t="s">
        <v>63</v>
      </c>
      <c r="C68" s="88"/>
      <c r="D68" s="88">
        <v>180.4</v>
      </c>
      <c r="E68" s="59">
        <f t="shared" si="0"/>
        <v>180.4</v>
      </c>
      <c r="F68" s="14"/>
      <c r="G68" s="14"/>
      <c r="H68" s="149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0" t="s">
        <v>103</v>
      </c>
      <c r="C69" s="88"/>
      <c r="D69" s="88"/>
      <c r="E69" s="59">
        <f t="shared" si="0"/>
        <v>0</v>
      </c>
      <c r="F69" s="14"/>
      <c r="G69" s="14"/>
      <c r="H69" s="11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0"/>
      <c r="C70" s="88"/>
      <c r="D70" s="88"/>
      <c r="E70" s="59">
        <f t="shared" si="0"/>
        <v>0</v>
      </c>
      <c r="F70" s="14"/>
      <c r="G70" s="14"/>
      <c r="H70" s="11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0"/>
      <c r="C71" s="88"/>
      <c r="D71" s="88"/>
      <c r="E71" s="59">
        <f aca="true" t="shared" si="1" ref="E71:E98">D71-C71</f>
        <v>0</v>
      </c>
      <c r="F71" s="14"/>
      <c r="G71" s="14"/>
      <c r="H71" s="11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0"/>
      <c r="C72" s="88"/>
      <c r="D72" s="88"/>
      <c r="E72" s="59">
        <f t="shared" si="1"/>
        <v>0</v>
      </c>
      <c r="F72" s="14"/>
      <c r="G72" s="14"/>
      <c r="H72" s="11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0"/>
      <c r="C73" s="88"/>
      <c r="D73" s="88"/>
      <c r="E73" s="59">
        <f t="shared" si="1"/>
        <v>0</v>
      </c>
      <c r="F73" s="14"/>
      <c r="G73" s="14"/>
      <c r="H73" s="11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63" t="s">
        <v>22</v>
      </c>
      <c r="C74" s="89"/>
      <c r="D74" s="89"/>
      <c r="E74" s="59">
        <f t="shared" si="1"/>
        <v>0</v>
      </c>
      <c r="F74" s="14"/>
      <c r="G74" s="14"/>
      <c r="H74" s="11"/>
      <c r="I74" s="14"/>
      <c r="J74" s="14"/>
      <c r="K74" s="14"/>
      <c r="L74" s="14"/>
      <c r="M74" s="14"/>
    </row>
    <row r="75" spans="1:13" s="5" customFormat="1" ht="12.75" customHeight="1">
      <c r="A75" s="23">
        <v>18.1</v>
      </c>
      <c r="B75" s="24" t="s">
        <v>23</v>
      </c>
      <c r="C75" s="88"/>
      <c r="D75" s="88"/>
      <c r="E75" s="59">
        <f t="shared" si="1"/>
        <v>0</v>
      </c>
      <c r="F75" s="14"/>
      <c r="G75" s="14"/>
      <c r="H75" s="11"/>
      <c r="I75" s="14"/>
      <c r="J75" s="14"/>
      <c r="K75" s="14"/>
      <c r="L75" s="14"/>
      <c r="M75" s="14"/>
    </row>
    <row r="76" spans="1:13" s="5" customFormat="1" ht="12.75" customHeight="1">
      <c r="A76" s="23">
        <v>18.2</v>
      </c>
      <c r="B76" s="24" t="s">
        <v>79</v>
      </c>
      <c r="C76" s="88"/>
      <c r="D76" s="88"/>
      <c r="E76" s="59">
        <f t="shared" si="1"/>
        <v>0</v>
      </c>
      <c r="F76" s="14"/>
      <c r="G76" s="14"/>
      <c r="H76" s="11"/>
      <c r="I76" s="14"/>
      <c r="J76" s="14"/>
      <c r="K76" s="14"/>
      <c r="L76" s="14"/>
      <c r="M76" s="14"/>
    </row>
    <row r="77" spans="1:13" s="5" customFormat="1" ht="12.75" customHeight="1">
      <c r="A77" s="23">
        <v>18.3</v>
      </c>
      <c r="B77" s="24" t="s">
        <v>80</v>
      </c>
      <c r="C77" s="88"/>
      <c r="D77" s="88"/>
      <c r="E77" s="59">
        <f t="shared" si="1"/>
        <v>0</v>
      </c>
      <c r="F77" s="14"/>
      <c r="G77" s="14"/>
      <c r="H77" s="11"/>
      <c r="I77" s="14"/>
      <c r="J77" s="14"/>
      <c r="K77" s="14"/>
      <c r="L77" s="14"/>
      <c r="M77" s="14"/>
    </row>
    <row r="78" spans="1:13" s="5" customFormat="1" ht="12.75" customHeight="1">
      <c r="A78" s="23">
        <v>19</v>
      </c>
      <c r="B78" s="24" t="s">
        <v>104</v>
      </c>
      <c r="C78" s="88"/>
      <c r="D78" s="88"/>
      <c r="E78" s="59">
        <f t="shared" si="1"/>
        <v>0</v>
      </c>
      <c r="F78" s="14"/>
      <c r="G78" s="14"/>
      <c r="H78" s="11"/>
      <c r="I78" s="14"/>
      <c r="J78" s="14"/>
      <c r="K78" s="14"/>
      <c r="L78" s="14"/>
      <c r="M78" s="14"/>
    </row>
    <row r="79" spans="1:13" s="5" customFormat="1" ht="12.75" customHeight="1">
      <c r="A79" s="23">
        <v>20</v>
      </c>
      <c r="B79" s="63" t="s">
        <v>17</v>
      </c>
      <c r="C79" s="88"/>
      <c r="D79" s="88"/>
      <c r="E79" s="59">
        <f t="shared" si="1"/>
        <v>0</v>
      </c>
      <c r="F79" s="14"/>
      <c r="G79" s="14"/>
      <c r="H79" s="11"/>
      <c r="I79" s="14"/>
      <c r="J79" s="14"/>
      <c r="K79" s="14"/>
      <c r="L79" s="14"/>
      <c r="M79" s="14"/>
    </row>
    <row r="80" spans="1:13" s="5" customFormat="1" ht="12.75" customHeight="1">
      <c r="A80" s="23">
        <v>19</v>
      </c>
      <c r="B80" s="21" t="s">
        <v>81</v>
      </c>
      <c r="C80" s="88"/>
      <c r="D80" s="88"/>
      <c r="E80" s="59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3"/>
      <c r="B81" s="118" t="s">
        <v>119</v>
      </c>
      <c r="C81" s="88"/>
      <c r="D81" s="88">
        <v>1451.4</v>
      </c>
      <c r="E81" s="59">
        <f t="shared" si="1"/>
        <v>1451.4</v>
      </c>
      <c r="F81" s="14"/>
      <c r="G81" s="14"/>
      <c r="H81" s="146"/>
      <c r="I81" s="14"/>
      <c r="J81" s="14"/>
      <c r="K81" s="31"/>
      <c r="L81" s="14"/>
      <c r="M81" s="14"/>
    </row>
    <row r="82" spans="1:13" s="5" customFormat="1" ht="27" customHeight="1">
      <c r="A82" s="23"/>
      <c r="B82" s="118" t="s">
        <v>120</v>
      </c>
      <c r="C82" s="88"/>
      <c r="D82" s="88">
        <v>122.4</v>
      </c>
      <c r="E82" s="59">
        <f t="shared" si="1"/>
        <v>122.4</v>
      </c>
      <c r="F82" s="14"/>
      <c r="G82" s="14"/>
      <c r="H82" s="146"/>
      <c r="I82" s="14"/>
      <c r="J82" s="14"/>
      <c r="K82" s="14"/>
      <c r="L82" s="14"/>
      <c r="M82" s="14"/>
    </row>
    <row r="83" spans="1:13" s="5" customFormat="1" ht="12.75" customHeight="1">
      <c r="A83" s="23"/>
      <c r="B83" s="21" t="s">
        <v>121</v>
      </c>
      <c r="C83" s="88"/>
      <c r="D83" s="88"/>
      <c r="E83" s="59">
        <f t="shared" si="1"/>
        <v>0</v>
      </c>
      <c r="F83" s="14"/>
      <c r="G83" s="14"/>
      <c r="H83" s="31"/>
      <c r="I83" s="14"/>
      <c r="J83" s="14"/>
      <c r="K83" s="14"/>
      <c r="L83" s="14"/>
      <c r="M83" s="14"/>
    </row>
    <row r="84" spans="1:13" s="5" customFormat="1" ht="12.75" customHeight="1">
      <c r="A84" s="62" t="s">
        <v>82</v>
      </c>
      <c r="B84" s="58" t="s">
        <v>83</v>
      </c>
      <c r="C84" s="89">
        <f>C85+C86+C87+C88+C89+C90+C91+C92+C94+C95+C96+C97+C98</f>
        <v>5900</v>
      </c>
      <c r="D84" s="89">
        <f>D85+D86+D87+D88+D89+D90+D91+D92+D94+D95+D96+D97+D98</f>
        <v>1100</v>
      </c>
      <c r="E84" s="59">
        <f t="shared" si="1"/>
        <v>-4800</v>
      </c>
      <c r="F84" s="14"/>
      <c r="G84" s="14"/>
      <c r="H84" s="31"/>
      <c r="I84" s="14"/>
      <c r="J84" s="14"/>
      <c r="K84" s="14"/>
      <c r="L84" s="14"/>
      <c r="M84" s="14"/>
    </row>
    <row r="85" spans="1:13" s="5" customFormat="1" ht="12.75" customHeight="1">
      <c r="A85" s="23">
        <v>1</v>
      </c>
      <c r="B85" s="26" t="s">
        <v>24</v>
      </c>
      <c r="C85" s="89"/>
      <c r="D85" s="89"/>
      <c r="E85" s="59">
        <f t="shared" si="1"/>
        <v>0</v>
      </c>
      <c r="F85" s="14"/>
      <c r="G85" s="14"/>
      <c r="H85" s="31"/>
      <c r="I85" s="14"/>
      <c r="J85" s="14"/>
      <c r="K85" s="14"/>
      <c r="L85" s="14"/>
      <c r="M85" s="14"/>
    </row>
    <row r="86" spans="1:13" s="5" customFormat="1" ht="12.75" customHeight="1">
      <c r="A86" s="23">
        <v>1.1</v>
      </c>
      <c r="B86" s="25" t="s">
        <v>84</v>
      </c>
      <c r="C86" s="88">
        <v>500</v>
      </c>
      <c r="D86" s="88"/>
      <c r="E86" s="59">
        <f t="shared" si="1"/>
        <v>-500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3">
        <v>1.1</v>
      </c>
      <c r="B87" s="25" t="s">
        <v>85</v>
      </c>
      <c r="C87" s="88">
        <v>1000</v>
      </c>
      <c r="D87" s="88">
        <v>200</v>
      </c>
      <c r="E87" s="59">
        <f t="shared" si="1"/>
        <v>-800</v>
      </c>
      <c r="F87" s="14"/>
      <c r="G87" s="14"/>
      <c r="H87" s="31"/>
      <c r="I87" s="14"/>
      <c r="J87" s="31"/>
      <c r="K87" s="14"/>
      <c r="L87" s="14"/>
      <c r="M87" s="14"/>
    </row>
    <row r="88" spans="1:13" s="5" customFormat="1" ht="12.75" customHeight="1">
      <c r="A88" s="23">
        <v>1.3</v>
      </c>
      <c r="B88" s="25" t="s">
        <v>86</v>
      </c>
      <c r="C88" s="88">
        <v>900</v>
      </c>
      <c r="D88" s="88">
        <v>200</v>
      </c>
      <c r="E88" s="59">
        <f t="shared" si="1"/>
        <v>-700</v>
      </c>
      <c r="F88" s="14"/>
      <c r="G88" s="14"/>
      <c r="H88" s="31"/>
      <c r="I88" s="14"/>
      <c r="J88" s="14"/>
      <c r="K88" s="14"/>
      <c r="L88" s="14"/>
      <c r="M88" s="14"/>
    </row>
    <row r="89" spans="1:13" s="5" customFormat="1" ht="12.75" customHeight="1">
      <c r="A89" s="23">
        <v>1.4</v>
      </c>
      <c r="B89" s="25" t="s">
        <v>87</v>
      </c>
      <c r="C89" s="88">
        <v>600</v>
      </c>
      <c r="D89" s="88">
        <v>0</v>
      </c>
      <c r="E89" s="59">
        <f t="shared" si="1"/>
        <v>-600</v>
      </c>
      <c r="F89" s="14"/>
      <c r="G89" s="14"/>
      <c r="H89" s="31"/>
      <c r="I89" s="14"/>
      <c r="J89" s="14"/>
      <c r="K89" s="14"/>
      <c r="L89" s="14"/>
      <c r="M89" s="14"/>
    </row>
    <row r="90" spans="1:13" s="5" customFormat="1" ht="12.75" customHeight="1">
      <c r="A90" s="23">
        <v>1.5</v>
      </c>
      <c r="B90" s="25" t="s">
        <v>88</v>
      </c>
      <c r="C90" s="88">
        <v>400</v>
      </c>
      <c r="D90" s="88">
        <v>100</v>
      </c>
      <c r="E90" s="59">
        <f t="shared" si="1"/>
        <v>-300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3">
        <v>1.6</v>
      </c>
      <c r="B91" s="65" t="s">
        <v>109</v>
      </c>
      <c r="C91" s="88">
        <v>300</v>
      </c>
      <c r="D91" s="88">
        <v>100</v>
      </c>
      <c r="E91" s="59">
        <f t="shared" si="1"/>
        <v>-200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3">
        <v>1.7</v>
      </c>
      <c r="B92" s="66"/>
      <c r="C92" s="88"/>
      <c r="D92" s="88"/>
      <c r="E92" s="59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3">
        <v>1.8</v>
      </c>
      <c r="B93" s="26"/>
      <c r="C93" s="88"/>
      <c r="D93" s="88"/>
      <c r="E93" s="59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3">
        <v>2</v>
      </c>
      <c r="B94" s="26" t="s">
        <v>25</v>
      </c>
      <c r="C94" s="89"/>
      <c r="D94" s="89"/>
      <c r="E94" s="59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3">
        <v>2.1</v>
      </c>
      <c r="B95" s="26" t="s">
        <v>89</v>
      </c>
      <c r="C95" s="88">
        <v>1600</v>
      </c>
      <c r="D95" s="88"/>
      <c r="E95" s="59">
        <f t="shared" si="1"/>
        <v>-1600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3">
        <v>2.2</v>
      </c>
      <c r="B96" s="27" t="s">
        <v>90</v>
      </c>
      <c r="C96" s="88">
        <v>600</v>
      </c>
      <c r="D96" s="88">
        <v>500</v>
      </c>
      <c r="E96" s="59">
        <f t="shared" si="1"/>
        <v>-100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3">
        <v>2.3</v>
      </c>
      <c r="B97" s="26" t="s">
        <v>91</v>
      </c>
      <c r="C97" s="88"/>
      <c r="D97" s="88"/>
      <c r="E97" s="59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3">
        <v>3</v>
      </c>
      <c r="B98" s="64" t="s">
        <v>105</v>
      </c>
      <c r="C98" s="88"/>
      <c r="D98" s="88"/>
      <c r="E98" s="59">
        <f t="shared" si="1"/>
        <v>0</v>
      </c>
      <c r="F98" s="14"/>
      <c r="G98" s="14"/>
      <c r="H98" s="31"/>
      <c r="I98" s="14"/>
      <c r="J98" s="14"/>
      <c r="K98" s="14"/>
      <c r="L98" s="14"/>
      <c r="M98" s="14"/>
    </row>
    <row r="99" spans="1:13" s="28" customFormat="1" ht="47.25" customHeight="1">
      <c r="A99" s="57" t="s">
        <v>3</v>
      </c>
      <c r="B99" s="58" t="s">
        <v>8</v>
      </c>
      <c r="C99" s="89"/>
      <c r="D99" s="89">
        <f>D7-D35</f>
        <v>7783.900000000009</v>
      </c>
      <c r="E99" s="59"/>
      <c r="F99" s="33"/>
      <c r="G99" s="33"/>
      <c r="H99" s="150"/>
      <c r="I99" s="33"/>
      <c r="J99" s="150"/>
      <c r="K99" s="33"/>
      <c r="L99" s="33"/>
      <c r="M99" s="33"/>
    </row>
    <row r="100" spans="1:13" s="28" customFormat="1" ht="18" customHeight="1">
      <c r="A100" s="70"/>
      <c r="B100" s="90"/>
      <c r="C100" s="91"/>
      <c r="D100" s="91"/>
      <c r="E100" s="71"/>
      <c r="F100" s="33"/>
      <c r="G100" s="33"/>
      <c r="H100" s="150"/>
      <c r="I100" s="33"/>
      <c r="J100" s="33"/>
      <c r="K100" s="33"/>
      <c r="L100" s="33"/>
      <c r="M100" s="33"/>
    </row>
    <row r="101" spans="1:13" s="5" customFormat="1" ht="12.75" customHeight="1">
      <c r="A101" s="19"/>
      <c r="B101" s="67" t="s">
        <v>67</v>
      </c>
      <c r="C101" s="92"/>
      <c r="D101" s="159" t="s">
        <v>127</v>
      </c>
      <c r="E101" s="159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92</v>
      </c>
      <c r="C102" s="92"/>
      <c r="D102" s="160" t="s">
        <v>66</v>
      </c>
      <c r="E102" s="160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68" t="s">
        <v>68</v>
      </c>
      <c r="C103" s="92"/>
      <c r="D103" s="159" t="s">
        <v>128</v>
      </c>
      <c r="E103" s="159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92"/>
      <c r="D104" s="161" t="s">
        <v>66</v>
      </c>
      <c r="E104" s="161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69" t="s">
        <v>5</v>
      </c>
      <c r="C105" s="92"/>
      <c r="D105" s="92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2018-01-08T06:50:44Z</cp:lastPrinted>
  <dcterms:created xsi:type="dcterms:W3CDTF">1996-10-14T23:33:28Z</dcterms:created>
  <dcterms:modified xsi:type="dcterms:W3CDTF">2018-01-19T08:13:16Z</dcterms:modified>
  <cp:category/>
  <cp:version/>
  <cp:contentType/>
  <cp:contentStatus/>
</cp:coreProperties>
</file>