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Us-dproc</author>
  </authors>
  <commentList>
    <comment ref="A78" authorId="0">
      <text>
        <r>
          <rPr>
            <b/>
            <sz val="9"/>
            <rFont val="Tahoma"/>
            <family val="2"/>
          </rPr>
          <t>Us-dproc: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<sst xmlns="http://schemas.openxmlformats.org/spreadsheetml/2006/main" count="281" uniqueCount="138">
  <si>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</si>
  <si>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</si>
  <si>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</si>
  <si>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</si>
  <si>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</si>
  <si>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</si>
  <si>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</si>
  <si>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</si>
  <si>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</si>
  <si>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</si>
  <si>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</si>
  <si>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</si>
  <si>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</si>
  <si>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</si>
  <si>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</si>
  <si>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</si>
  <si>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</si>
  <si>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</si>
  <si>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</si>
  <si>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</si>
  <si>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</si>
  <si>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</si>
  <si>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</si>
  <si>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</si>
  <si>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</si>
  <si>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</si>
  <si>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</si>
  <si>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</si>
  <si>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</si>
  <si>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</si>
  <si>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</si>
  <si>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</si>
  <si>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</si>
  <si>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</si>
  <si>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</si>
  <si>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</si>
  <si>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</si>
  <si>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</si>
  <si>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</si>
  <si>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</si>
  <si>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</si>
  <si>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</si>
  <si>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</si>
  <si>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</si>
  <si>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</si>
  <si>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</si>
  <si>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</si>
  <si>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</si>
  <si>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</si>
  <si>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</si>
  <si>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</si>
  <si>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</si>
  <si>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</si>
  <si>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</si>
  <si>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</si>
  <si>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</si>
  <si>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</si>
  <si>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</si>
  <si>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</si>
  <si>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</si>
  <si>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</si>
  <si>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</si>
  <si>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</si>
  <si>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</si>
  <si>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</si>
  <si>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</si>
  <si>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</si>
  <si>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</si>
  <si>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</si>
  <si>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</si>
  <si>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</si>
  <si>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</si>
  <si>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</si>
  <si>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</si>
  <si>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</si>
  <si>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</si>
  <si>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</si>
  <si>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</si>
  <si>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</si>
  <si>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</si>
  <si>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</si>
  <si>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</si>
  <si>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</si>
  <si>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</si>
  <si>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</si>
  <si>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</si>
  <si>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</si>
  <si>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</si>
  <si>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</si>
  <si>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</si>
  <si>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</si>
  <si>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</si>
  <si>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</si>
  <si>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</si>
  <si>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</si>
  <si>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</si>
  <si>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</si>
  <si>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</si>
  <si>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</si>
  <si>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</si>
  <si>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</si>
  <si>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</si>
  <si>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</si>
  <si>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</si>
  <si>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</si>
  <si>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</si>
  <si>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</si>
  <si>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</si>
  <si>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</si>
  <si>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</si>
  <si>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</si>
  <si>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</si>
  <si>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</si>
  <si>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</si>
  <si>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</si>
  <si>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</si>
  <si>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</si>
  <si>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</si>
  <si>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</si>
  <si>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</si>
  <si>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</si>
  <si>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</si>
  <si>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</si>
  <si>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</si>
  <si>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</si>
  <si>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</si>
  <si>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</si>
  <si>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վարչական սարքավորումներ</t>
  </si>
  <si>
    <t>Ժ.Շաբոյան</t>
  </si>
  <si>
    <t>Ա.Առաքելյան</t>
  </si>
  <si>
    <t>ՎԱՐՉԱԿԱՆ ՍԱՐՔԱՎՈՐՈՒՄՆԵՐ</t>
  </si>
  <si>
    <r>
      <t xml:space="preserve">ՀՀ Կոտայքի մարզի «  Հրազդանի Ա. Իսահակյանի անվան </t>
    </r>
    <r>
      <rPr>
        <b/>
        <sz val="10"/>
        <rFont val="Calibri"/>
        <family val="2"/>
      </rPr>
      <t>№</t>
    </r>
    <r>
      <rPr>
        <b/>
        <sz val="10"/>
        <rFont val="GHEA Grapalat"/>
        <family val="3"/>
      </rPr>
      <t xml:space="preserve"> 9 հիմնական դպրոց» ՊՈԱԿ-ի </t>
    </r>
  </si>
  <si>
    <t xml:space="preserve">ՀՀ Կոտայքի մարզի «  Հրազդանի Ա. Իսահակյանի անվան № 9 հիմնական դպրոց»  ՊՈԱԿ-ի </t>
  </si>
  <si>
    <t>Մնսացորդը տարվա սկզբին</t>
  </si>
  <si>
    <t>Ժ. Շաբոյան</t>
  </si>
  <si>
    <t>Ա. Առաքելյան</t>
  </si>
  <si>
    <t xml:space="preserve">ՀՀ Կոտայքի մարզի «  Հրազդանի Ա. Իսահակյանի անվան № 9 հիմնական դպրոց»ՊՈԱԿ-ի </t>
  </si>
  <si>
    <t>Մեքենաներ և սարքավորումներ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</si>
</sst>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7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6">
      <selection activeCell="H34" sqref="H34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4" t="s">
        <v>10</v>
      </c>
      <c r="B2" s="134"/>
      <c r="C2" s="134"/>
      <c r="D2" s="134"/>
      <c r="E2" s="134"/>
    </row>
    <row r="3" spans="1:5" ht="14.25">
      <c r="A3" s="132" t="s">
        <v>131</v>
      </c>
      <c r="B3" s="132"/>
      <c r="C3" s="132"/>
      <c r="D3" s="132"/>
      <c r="E3" s="132"/>
    </row>
    <row r="4" spans="1:5" ht="14.25">
      <c r="A4" s="132" t="s">
        <v>97</v>
      </c>
      <c r="B4" s="132"/>
      <c r="C4" s="132"/>
      <c r="D4" s="132"/>
      <c r="E4" s="132"/>
    </row>
    <row r="5" spans="1:5" ht="15" customHeight="1">
      <c r="A5" s="123"/>
      <c r="B5" s="123"/>
      <c r="C5" s="123"/>
      <c r="D5" s="123"/>
      <c r="E5" s="123"/>
    </row>
    <row r="6" spans="1:8" ht="14.25">
      <c r="A6" s="115" t="s">
        <v>0</v>
      </c>
      <c r="B6" s="117" t="s">
        <v>34</v>
      </c>
      <c r="C6" s="124"/>
      <c r="D6" s="124"/>
      <c r="E6" s="124"/>
      <c r="H6" s="124">
        <v>67791.6</v>
      </c>
    </row>
    <row r="7" spans="1:8" ht="15" customHeight="1">
      <c r="A7" s="125">
        <v>1</v>
      </c>
      <c r="B7" s="110" t="s">
        <v>35</v>
      </c>
      <c r="C7" s="111"/>
      <c r="D7" s="111"/>
      <c r="E7" s="111"/>
      <c r="H7" s="111"/>
    </row>
    <row r="8" spans="1:8" ht="15" customHeight="1">
      <c r="A8" s="127">
        <v>1.1</v>
      </c>
      <c r="B8" s="109" t="s">
        <v>114</v>
      </c>
      <c r="C8" s="111"/>
      <c r="D8" s="126"/>
      <c r="E8" s="126"/>
      <c r="H8" s="126">
        <v>28363.3</v>
      </c>
    </row>
    <row r="9" spans="1:8" ht="15" customHeight="1">
      <c r="A9" s="127">
        <v>1.2</v>
      </c>
      <c r="B9" s="109" t="s">
        <v>115</v>
      </c>
      <c r="C9" s="111"/>
      <c r="D9" s="126"/>
      <c r="E9" s="126"/>
      <c r="H9" s="126">
        <v>37266.1</v>
      </c>
    </row>
    <row r="10" spans="1:8" ht="15" customHeight="1">
      <c r="A10" s="127">
        <v>1.3</v>
      </c>
      <c r="B10" s="109" t="s">
        <v>116</v>
      </c>
      <c r="C10" s="111"/>
      <c r="D10" s="126"/>
      <c r="E10" s="126"/>
      <c r="H10" s="111"/>
    </row>
    <row r="11" spans="1:8" ht="15" customHeight="1">
      <c r="A11" s="127">
        <v>1.4</v>
      </c>
      <c r="B11" s="109" t="s">
        <v>118</v>
      </c>
      <c r="C11" s="111"/>
      <c r="D11" s="126"/>
      <c r="E11" s="126"/>
      <c r="H11" s="111"/>
    </row>
    <row r="12" spans="1:8" ht="15" customHeight="1">
      <c r="A12" s="127">
        <v>1.5</v>
      </c>
      <c r="B12" s="109" t="s">
        <v>117</v>
      </c>
      <c r="C12" s="111"/>
      <c r="D12" s="111"/>
      <c r="E12" s="126"/>
      <c r="H12" s="111"/>
    </row>
    <row r="13" spans="1:8" ht="15" customHeight="1">
      <c r="A13" s="127"/>
      <c r="B13" s="109" t="s">
        <v>114</v>
      </c>
      <c r="C13" s="111"/>
      <c r="D13" s="126"/>
      <c r="E13" s="126"/>
      <c r="H13" s="111"/>
    </row>
    <row r="14" spans="1:8" ht="15" customHeight="1">
      <c r="A14" s="127"/>
      <c r="B14" s="109" t="s">
        <v>115</v>
      </c>
      <c r="C14" s="111"/>
      <c r="D14" s="126"/>
      <c r="E14" s="126"/>
      <c r="H14" s="111"/>
    </row>
    <row r="15" spans="1:8" ht="15" customHeight="1">
      <c r="A15" s="127">
        <v>1.6</v>
      </c>
      <c r="B15" s="109" t="s">
        <v>119</v>
      </c>
      <c r="C15" s="111"/>
      <c r="D15" s="111"/>
      <c r="E15" s="126"/>
      <c r="H15" s="111"/>
    </row>
    <row r="16" spans="1:8" ht="15" customHeight="1">
      <c r="A16" s="127"/>
      <c r="B16" s="109" t="s">
        <v>114</v>
      </c>
      <c r="C16" s="111"/>
      <c r="D16" s="126"/>
      <c r="E16" s="126"/>
      <c r="H16" s="111"/>
    </row>
    <row r="17" spans="1:8" ht="15" customHeight="1">
      <c r="A17" s="127"/>
      <c r="B17" s="109" t="s">
        <v>115</v>
      </c>
      <c r="C17" s="111"/>
      <c r="D17" s="126"/>
      <c r="E17" s="126"/>
      <c r="H17" s="111"/>
    </row>
    <row r="18" spans="1:8" ht="15" customHeight="1">
      <c r="A18" s="127">
        <v>1.7</v>
      </c>
      <c r="B18" s="109" t="s">
        <v>120</v>
      </c>
      <c r="C18" s="111"/>
      <c r="D18" s="126"/>
      <c r="E18" s="126"/>
      <c r="H18" s="111"/>
    </row>
    <row r="19" spans="1:8" ht="15" customHeight="1">
      <c r="A19" s="127">
        <v>1.8</v>
      </c>
      <c r="B19" s="109" t="s">
        <v>121</v>
      </c>
      <c r="C19" s="111"/>
      <c r="D19" s="126"/>
      <c r="E19" s="126"/>
      <c r="H19" s="111"/>
    </row>
    <row r="20" spans="1:8" ht="15" customHeight="1">
      <c r="A20" s="127">
        <v>1.9</v>
      </c>
      <c r="B20" s="110" t="s">
        <v>36</v>
      </c>
      <c r="C20" s="111"/>
      <c r="D20" s="126"/>
      <c r="E20" s="126"/>
      <c r="H20" s="111">
        <v>106.7</v>
      </c>
    </row>
    <row r="21" spans="1:8" ht="15" customHeight="1">
      <c r="A21" s="125">
        <v>2</v>
      </c>
      <c r="B21" s="112" t="s">
        <v>37</v>
      </c>
      <c r="C21" s="111"/>
      <c r="D21" s="126"/>
      <c r="E21" s="126"/>
      <c r="H21" s="111"/>
    </row>
    <row r="22" spans="1:8" ht="15" customHeight="1">
      <c r="A22" s="125">
        <v>3</v>
      </c>
      <c r="B22" s="112" t="s">
        <v>39</v>
      </c>
      <c r="C22" s="111"/>
      <c r="D22" s="126"/>
      <c r="E22" s="126"/>
      <c r="H22" s="111"/>
    </row>
    <row r="23" spans="1:8" ht="13.5" customHeight="1">
      <c r="A23" s="125">
        <v>2</v>
      </c>
      <c r="B23" s="109" t="s">
        <v>32</v>
      </c>
      <c r="C23" s="113"/>
      <c r="D23" s="126"/>
      <c r="E23" s="126"/>
      <c r="H23" s="113"/>
    </row>
    <row r="24" spans="1:8" ht="13.5" customHeight="1">
      <c r="A24" s="125">
        <v>3</v>
      </c>
      <c r="B24" s="112" t="s">
        <v>40</v>
      </c>
      <c r="C24" s="113"/>
      <c r="D24" s="126"/>
      <c r="E24" s="126"/>
      <c r="H24" s="113"/>
    </row>
    <row r="25" spans="1:8" ht="13.5" customHeight="1">
      <c r="A25" s="125">
        <v>6</v>
      </c>
      <c r="B25" s="109" t="s">
        <v>99</v>
      </c>
      <c r="C25" s="113"/>
      <c r="D25" s="126"/>
      <c r="E25" s="126"/>
      <c r="H25" s="113"/>
    </row>
    <row r="26" spans="1:8" ht="13.5" customHeight="1">
      <c r="A26" s="125">
        <v>4</v>
      </c>
      <c r="B26" s="109" t="s">
        <v>42</v>
      </c>
      <c r="C26" s="113"/>
      <c r="D26" s="126"/>
      <c r="E26" s="126"/>
      <c r="H26" s="113"/>
    </row>
    <row r="27" spans="1:8" ht="13.5" customHeight="1">
      <c r="A27" s="125">
        <v>8</v>
      </c>
      <c r="B27" s="109" t="s">
        <v>100</v>
      </c>
      <c r="C27" s="113"/>
      <c r="D27" s="126"/>
      <c r="E27" s="126"/>
      <c r="H27" s="113"/>
    </row>
    <row r="28" spans="1:8" ht="13.5" customHeight="1">
      <c r="A28" s="125">
        <v>4</v>
      </c>
      <c r="B28" s="112" t="s">
        <v>26</v>
      </c>
      <c r="C28" s="113"/>
      <c r="D28" s="126"/>
      <c r="E28" s="126"/>
      <c r="H28" s="113"/>
    </row>
    <row r="29" spans="1:8" ht="13.5" customHeight="1">
      <c r="A29" s="125">
        <v>5</v>
      </c>
      <c r="B29" s="109" t="s">
        <v>9</v>
      </c>
      <c r="C29" s="113"/>
      <c r="D29" s="126"/>
      <c r="E29" s="126"/>
      <c r="H29" s="113">
        <v>23</v>
      </c>
    </row>
    <row r="30" spans="1:8" ht="13.5">
      <c r="A30" s="125">
        <v>11</v>
      </c>
      <c r="B30" s="45"/>
      <c r="C30" s="113"/>
      <c r="D30" s="126"/>
      <c r="E30" s="126"/>
      <c r="H30" s="113">
        <v>2032.5</v>
      </c>
    </row>
    <row r="31" spans="1:8" ht="13.5">
      <c r="A31" s="125">
        <v>12</v>
      </c>
      <c r="B31" s="110"/>
      <c r="C31" s="113"/>
      <c r="D31" s="126"/>
      <c r="E31" s="126"/>
      <c r="H31" s="113"/>
    </row>
    <row r="32" spans="1:8" ht="13.5">
      <c r="A32" s="125">
        <v>13</v>
      </c>
      <c r="B32" s="110"/>
      <c r="C32" s="113"/>
      <c r="D32" s="126"/>
      <c r="E32" s="126"/>
      <c r="H32" s="113"/>
    </row>
    <row r="33" spans="1:8" ht="13.5">
      <c r="A33" s="125">
        <v>14</v>
      </c>
      <c r="B33" s="114" t="s">
        <v>43</v>
      </c>
      <c r="C33" s="113"/>
      <c r="D33" s="126"/>
      <c r="E33" s="126"/>
      <c r="H33" s="113"/>
    </row>
    <row r="34" spans="1:8" ht="14.25">
      <c r="A34" s="115"/>
      <c r="B34" s="115" t="s">
        <v>101</v>
      </c>
      <c r="C34" s="116"/>
      <c r="D34" s="124"/>
      <c r="E34" s="124"/>
      <c r="H34" s="116">
        <v>67791.6</v>
      </c>
    </row>
    <row r="35" spans="1:8" ht="14.25">
      <c r="A35" s="115" t="s">
        <v>1</v>
      </c>
      <c r="B35" s="117" t="s">
        <v>44</v>
      </c>
      <c r="C35" s="116"/>
      <c r="D35" s="116"/>
      <c r="E35" s="116"/>
      <c r="H35" s="116">
        <v>67791.6</v>
      </c>
    </row>
    <row r="36" spans="1:8" ht="13.5" customHeight="1">
      <c r="A36" s="125">
        <v>1</v>
      </c>
      <c r="B36" s="110" t="s">
        <v>108</v>
      </c>
      <c r="C36" s="113"/>
      <c r="D36" s="130"/>
      <c r="E36" s="126"/>
      <c r="H36" s="113">
        <v>59736</v>
      </c>
    </row>
    <row r="37" spans="1:8" ht="13.5" customHeight="1">
      <c r="A37" s="125">
        <v>1.1</v>
      </c>
      <c r="B37" s="118" t="s">
        <v>33</v>
      </c>
      <c r="C37" s="113"/>
      <c r="D37" s="116"/>
      <c r="E37" s="126"/>
      <c r="H37" s="113"/>
    </row>
    <row r="38" spans="1:8" ht="13.5" customHeight="1">
      <c r="A38" s="125">
        <v>2</v>
      </c>
      <c r="B38" s="112" t="s">
        <v>12</v>
      </c>
      <c r="C38" s="113"/>
      <c r="D38" s="116"/>
      <c r="E38" s="126"/>
      <c r="H38" s="113">
        <v>4000</v>
      </c>
    </row>
    <row r="39" spans="1:8" ht="13.5" customHeight="1">
      <c r="A39" s="125">
        <v>3</v>
      </c>
      <c r="B39" s="119" t="s">
        <v>11</v>
      </c>
      <c r="C39" s="113"/>
      <c r="D39" s="116"/>
      <c r="E39" s="126"/>
      <c r="H39" s="113">
        <v>400</v>
      </c>
    </row>
    <row r="40" spans="1:8" ht="13.5" customHeight="1">
      <c r="A40" s="125">
        <v>4</v>
      </c>
      <c r="B40" s="119" t="s">
        <v>13</v>
      </c>
      <c r="C40" s="113"/>
      <c r="D40" s="116"/>
      <c r="E40" s="126"/>
      <c r="H40" s="113">
        <v>120</v>
      </c>
    </row>
    <row r="41" spans="1:8" ht="13.5" customHeight="1">
      <c r="A41" s="125">
        <v>5</v>
      </c>
      <c r="B41" s="112" t="s">
        <v>14</v>
      </c>
      <c r="C41" s="113"/>
      <c r="D41" s="116"/>
      <c r="E41" s="126"/>
      <c r="H41" s="113">
        <v>50</v>
      </c>
    </row>
    <row r="42" spans="1:8" ht="13.5" customHeight="1">
      <c r="A42" s="125">
        <v>6</v>
      </c>
      <c r="B42" s="112" t="s">
        <v>46</v>
      </c>
      <c r="C42" s="113"/>
      <c r="D42" s="116"/>
      <c r="E42" s="126"/>
      <c r="H42" s="113">
        <v>21</v>
      </c>
    </row>
    <row r="43" spans="1:8" ht="13.5" customHeight="1">
      <c r="A43" s="125">
        <v>6</v>
      </c>
      <c r="B43" s="119" t="s">
        <v>18</v>
      </c>
      <c r="C43" s="113"/>
      <c r="D43" s="116"/>
      <c r="E43" s="113"/>
      <c r="H43" s="113">
        <v>154.8</v>
      </c>
    </row>
    <row r="44" spans="1:8" ht="13.5" customHeight="1">
      <c r="A44" s="125">
        <v>6.1</v>
      </c>
      <c r="B44" s="119" t="s">
        <v>15</v>
      </c>
      <c r="C44" s="113"/>
      <c r="D44" s="116"/>
      <c r="E44" s="126"/>
      <c r="H44" s="113">
        <v>58.8</v>
      </c>
    </row>
    <row r="45" spans="1:8" ht="13.5" customHeight="1">
      <c r="A45" s="125">
        <v>6.2</v>
      </c>
      <c r="B45" s="112" t="s">
        <v>16</v>
      </c>
      <c r="C45" s="113"/>
      <c r="D45" s="116"/>
      <c r="E45" s="126"/>
      <c r="H45" s="113"/>
    </row>
    <row r="46" spans="1:8" ht="13.5" customHeight="1">
      <c r="A46" s="125">
        <v>6.3</v>
      </c>
      <c r="B46" s="112" t="s">
        <v>47</v>
      </c>
      <c r="C46" s="113"/>
      <c r="D46" s="116"/>
      <c r="E46" s="126"/>
      <c r="H46" s="113">
        <v>96</v>
      </c>
    </row>
    <row r="47" spans="1:8" ht="13.5" customHeight="1">
      <c r="A47" s="125">
        <v>8</v>
      </c>
      <c r="B47" s="112" t="s">
        <v>48</v>
      </c>
      <c r="C47" s="113"/>
      <c r="D47" s="116"/>
      <c r="E47" s="126"/>
      <c r="H47" s="113"/>
    </row>
    <row r="48" spans="1:8" ht="13.5" customHeight="1">
      <c r="A48" s="125">
        <v>9</v>
      </c>
      <c r="B48" s="112" t="s">
        <v>49</v>
      </c>
      <c r="C48" s="113"/>
      <c r="D48" s="116"/>
      <c r="E48" s="126"/>
      <c r="H48" s="113"/>
    </row>
    <row r="49" spans="1:8" ht="13.5" customHeight="1">
      <c r="A49" s="125">
        <v>7</v>
      </c>
      <c r="B49" s="119" t="s">
        <v>19</v>
      </c>
      <c r="C49" s="113"/>
      <c r="D49" s="116"/>
      <c r="E49" s="126"/>
      <c r="H49" s="113">
        <v>162.4</v>
      </c>
    </row>
    <row r="50" spans="1:8" ht="13.5" customHeight="1">
      <c r="A50" s="125">
        <v>8</v>
      </c>
      <c r="B50" s="119" t="s">
        <v>20</v>
      </c>
      <c r="C50" s="113"/>
      <c r="D50" s="116"/>
      <c r="E50" s="126"/>
      <c r="H50" s="113">
        <v>147</v>
      </c>
    </row>
    <row r="51" spans="1:8" ht="13.5" customHeight="1">
      <c r="A51" s="125">
        <v>9</v>
      </c>
      <c r="B51" s="112" t="s">
        <v>102</v>
      </c>
      <c r="C51" s="113"/>
      <c r="D51" s="116"/>
      <c r="E51" s="126"/>
      <c r="H51" s="113">
        <v>97</v>
      </c>
    </row>
    <row r="52" spans="1:8" ht="13.5" customHeight="1">
      <c r="A52" s="125">
        <v>10</v>
      </c>
      <c r="B52" s="114" t="s">
        <v>51</v>
      </c>
      <c r="C52" s="113"/>
      <c r="D52" s="116"/>
      <c r="E52" s="126"/>
      <c r="H52" s="113"/>
    </row>
    <row r="53" spans="1:8" ht="13.5" customHeight="1">
      <c r="A53" s="125">
        <v>14</v>
      </c>
      <c r="B53" s="112" t="s">
        <v>52</v>
      </c>
      <c r="C53" s="113"/>
      <c r="D53" s="116"/>
      <c r="E53" s="126"/>
      <c r="H53" s="113"/>
    </row>
    <row r="54" spans="1:8" ht="13.5" customHeight="1">
      <c r="A54" s="125">
        <v>15</v>
      </c>
      <c r="B54" s="112" t="s">
        <v>53</v>
      </c>
      <c r="C54" s="113"/>
      <c r="D54" s="116"/>
      <c r="E54" s="126"/>
      <c r="H54" s="113"/>
    </row>
    <row r="55" spans="1:8" ht="13.5" customHeight="1">
      <c r="A55" s="125">
        <v>16</v>
      </c>
      <c r="B55" s="112" t="s">
        <v>54</v>
      </c>
      <c r="C55" s="113"/>
      <c r="D55" s="116"/>
      <c r="E55" s="126"/>
      <c r="H55" s="113">
        <v>243.4</v>
      </c>
    </row>
    <row r="56" spans="1:8" ht="13.5" customHeight="1">
      <c r="A56" s="125">
        <v>8</v>
      </c>
      <c r="B56" s="112" t="s">
        <v>21</v>
      </c>
      <c r="C56" s="113"/>
      <c r="D56" s="116"/>
      <c r="E56" s="126"/>
      <c r="H56" s="113">
        <v>130.2</v>
      </c>
    </row>
    <row r="57" spans="1:8" ht="13.5" customHeight="1">
      <c r="A57" s="125">
        <v>12</v>
      </c>
      <c r="B57" s="112" t="s">
        <v>55</v>
      </c>
      <c r="C57" s="113"/>
      <c r="D57" s="116"/>
      <c r="E57" s="126"/>
      <c r="H57" s="113"/>
    </row>
    <row r="58" spans="1:8" ht="13.5" customHeight="1">
      <c r="A58" s="125">
        <v>9</v>
      </c>
      <c r="B58" s="120" t="s">
        <v>56</v>
      </c>
      <c r="C58" s="113"/>
      <c r="D58" s="116"/>
      <c r="E58" s="126"/>
      <c r="H58" s="113"/>
    </row>
    <row r="59" spans="1:8" ht="13.5" customHeight="1">
      <c r="A59" s="125">
        <v>9</v>
      </c>
      <c r="B59" s="121" t="s">
        <v>57</v>
      </c>
      <c r="C59" s="113"/>
      <c r="D59" s="116"/>
      <c r="E59" s="126"/>
      <c r="H59" s="113"/>
    </row>
    <row r="60" spans="1:8" ht="13.5" customHeight="1">
      <c r="A60" s="125">
        <v>11</v>
      </c>
      <c r="B60" s="121" t="s">
        <v>58</v>
      </c>
      <c r="C60" s="113"/>
      <c r="D60" s="116"/>
      <c r="E60" s="126"/>
      <c r="H60" s="113">
        <v>18</v>
      </c>
    </row>
    <row r="61" spans="1:8" ht="13.5" customHeight="1">
      <c r="A61" s="125">
        <v>13</v>
      </c>
      <c r="B61" s="121" t="s">
        <v>103</v>
      </c>
      <c r="C61" s="113"/>
      <c r="D61" s="116"/>
      <c r="E61" s="126"/>
      <c r="H61" s="113"/>
    </row>
    <row r="62" spans="1:8" ht="13.5" customHeight="1">
      <c r="A62" s="125"/>
      <c r="B62" s="121" t="s">
        <v>104</v>
      </c>
      <c r="C62" s="113"/>
      <c r="D62" s="116"/>
      <c r="E62" s="126"/>
      <c r="H62" s="113">
        <v>6</v>
      </c>
    </row>
    <row r="63" spans="1:8" ht="13.5" customHeight="1">
      <c r="A63" s="125">
        <v>10</v>
      </c>
      <c r="B63" s="121" t="s">
        <v>60</v>
      </c>
      <c r="C63" s="113"/>
      <c r="D63" s="116"/>
      <c r="E63" s="126"/>
      <c r="H63" s="113">
        <v>12</v>
      </c>
    </row>
    <row r="64" spans="1:8" ht="13.5" customHeight="1">
      <c r="A64" s="125">
        <v>11</v>
      </c>
      <c r="B64" s="121" t="s">
        <v>61</v>
      </c>
      <c r="C64" s="113"/>
      <c r="D64" s="116"/>
      <c r="E64" s="126"/>
      <c r="H64" s="113">
        <v>10.4</v>
      </c>
    </row>
    <row r="65" spans="1:8" ht="13.5" customHeight="1">
      <c r="A65" s="125">
        <v>12</v>
      </c>
      <c r="B65" s="121" t="s">
        <v>64</v>
      </c>
      <c r="C65" s="113"/>
      <c r="D65" s="116"/>
      <c r="E65" s="126"/>
      <c r="H65" s="116">
        <v>106.7</v>
      </c>
    </row>
    <row r="66" spans="1:8" ht="13.5" customHeight="1">
      <c r="A66" s="125">
        <v>13</v>
      </c>
      <c r="B66" s="121" t="s">
        <v>105</v>
      </c>
      <c r="C66" s="113"/>
      <c r="D66" s="116"/>
      <c r="E66" s="126"/>
      <c r="H66" s="116"/>
    </row>
    <row r="67" spans="1:8" ht="13.5" customHeight="1">
      <c r="A67" s="125">
        <v>14</v>
      </c>
      <c r="B67" s="45" t="s">
        <v>27</v>
      </c>
      <c r="C67" s="113"/>
      <c r="D67" s="116"/>
      <c r="E67" s="126"/>
      <c r="H67" s="116"/>
    </row>
    <row r="68" spans="1:8" ht="13.5" customHeight="1">
      <c r="A68" s="125">
        <v>14.1</v>
      </c>
      <c r="B68" s="112" t="s">
        <v>28</v>
      </c>
      <c r="C68" s="113"/>
      <c r="D68" s="116"/>
      <c r="E68" s="126"/>
      <c r="H68" s="116"/>
    </row>
    <row r="69" spans="1:8" ht="13.5" customHeight="1">
      <c r="A69" s="125">
        <v>15</v>
      </c>
      <c r="B69" s="112" t="s">
        <v>65</v>
      </c>
      <c r="C69" s="113"/>
      <c r="D69" s="116"/>
      <c r="E69" s="126"/>
      <c r="H69" s="116"/>
    </row>
    <row r="70" spans="1:8" ht="13.5" customHeight="1">
      <c r="A70" s="125">
        <v>16</v>
      </c>
      <c r="B70" s="112" t="s">
        <v>106</v>
      </c>
      <c r="C70" s="113"/>
      <c r="D70" s="116"/>
      <c r="E70" s="126"/>
      <c r="H70" s="116">
        <v>121</v>
      </c>
    </row>
    <row r="71" spans="1:8" ht="13.5" customHeight="1">
      <c r="A71" s="125">
        <v>17</v>
      </c>
      <c r="B71" s="112" t="s">
        <v>29</v>
      </c>
      <c r="C71" s="113"/>
      <c r="D71" s="116"/>
      <c r="E71" s="126"/>
      <c r="H71" s="116">
        <v>17.4</v>
      </c>
    </row>
    <row r="72" spans="1:5" ht="13.5" customHeight="1" hidden="1">
      <c r="A72" s="125">
        <v>18</v>
      </c>
      <c r="B72" s="121" t="s">
        <v>31</v>
      </c>
      <c r="C72" s="116"/>
      <c r="D72" s="116"/>
      <c r="E72" s="124"/>
    </row>
    <row r="73" spans="1:5" ht="13.5" customHeight="1">
      <c r="A73" s="125">
        <v>18</v>
      </c>
      <c r="B73" s="121" t="s">
        <v>122</v>
      </c>
      <c r="C73" s="116"/>
      <c r="D73" s="116"/>
      <c r="E73" s="124"/>
    </row>
    <row r="74" spans="1:8" ht="13.5" customHeight="1">
      <c r="A74" s="125">
        <v>19</v>
      </c>
      <c r="B74" s="121" t="s">
        <v>123</v>
      </c>
      <c r="C74" s="116"/>
      <c r="D74" s="116"/>
      <c r="E74" s="124"/>
      <c r="H74" s="2">
        <v>760.3</v>
      </c>
    </row>
    <row r="75" spans="1:5" ht="13.5" customHeight="1">
      <c r="A75" s="125">
        <v>20</v>
      </c>
      <c r="B75" s="121" t="s">
        <v>124</v>
      </c>
      <c r="C75" s="116"/>
      <c r="D75" s="116"/>
      <c r="E75" s="124"/>
    </row>
    <row r="76" spans="1:8" ht="13.5" customHeight="1">
      <c r="A76" s="125">
        <v>21</v>
      </c>
      <c r="B76" s="121" t="s">
        <v>107</v>
      </c>
      <c r="C76" s="116"/>
      <c r="D76" s="116"/>
      <c r="E76" s="124"/>
      <c r="H76" s="35">
        <v>298</v>
      </c>
    </row>
    <row r="77" spans="1:8" ht="13.5" customHeight="1">
      <c r="A77" s="125">
        <v>22</v>
      </c>
      <c r="B77" s="121" t="s">
        <v>127</v>
      </c>
      <c r="C77" s="116"/>
      <c r="D77" s="116"/>
      <c r="E77" s="124"/>
      <c r="H77" s="35">
        <v>565</v>
      </c>
    </row>
    <row r="78" spans="1:8" ht="13.5" customHeight="1">
      <c r="A78" s="125">
        <v>23</v>
      </c>
      <c r="B78" s="121" t="s">
        <v>137</v>
      </c>
      <c r="C78" s="116"/>
      <c r="D78" s="116"/>
      <c r="E78" s="124"/>
      <c r="H78" s="35">
        <v>500</v>
      </c>
    </row>
    <row r="79" spans="1:8" ht="13.5" customHeight="1">
      <c r="A79" s="125">
        <v>24</v>
      </c>
      <c r="B79" s="121" t="s">
        <v>31</v>
      </c>
      <c r="C79" s="116"/>
      <c r="D79" s="116"/>
      <c r="E79" s="124"/>
      <c r="H79" s="35">
        <v>115</v>
      </c>
    </row>
    <row r="80" spans="1:8" ht="13.5" customHeight="1">
      <c r="A80" s="125"/>
      <c r="B80" s="121"/>
      <c r="C80" s="116"/>
      <c r="D80" s="116"/>
      <c r="E80" s="124"/>
      <c r="H80" s="35"/>
    </row>
    <row r="81" spans="1:8" ht="14.25">
      <c r="A81" s="128"/>
      <c r="B81" s="122" t="s">
        <v>66</v>
      </c>
      <c r="C81" s="116"/>
      <c r="D81" s="116"/>
      <c r="E81" s="124"/>
      <c r="F81" s="35"/>
      <c r="H81" s="35">
        <v>67791.6</v>
      </c>
    </row>
    <row r="82" spans="1:5" ht="13.5" customHeight="1">
      <c r="A82" s="12"/>
      <c r="B82" s="8"/>
      <c r="C82" s="9"/>
      <c r="D82" s="7"/>
      <c r="E82" s="7"/>
    </row>
    <row r="83" spans="1:5" ht="15">
      <c r="A83" s="12"/>
      <c r="B83" s="62" t="s">
        <v>68</v>
      </c>
      <c r="C83" s="7"/>
      <c r="D83" s="133" t="s">
        <v>128</v>
      </c>
      <c r="E83" s="133"/>
    </row>
    <row r="84" spans="1:5" ht="12.75" customHeight="1">
      <c r="A84" s="12"/>
      <c r="B84" s="8"/>
      <c r="C84" s="9"/>
      <c r="D84" s="131" t="s">
        <v>67</v>
      </c>
      <c r="E84" s="131"/>
    </row>
    <row r="85" spans="1:5" ht="15">
      <c r="A85" s="12"/>
      <c r="B85" s="62" t="s">
        <v>69</v>
      </c>
      <c r="C85" s="7"/>
      <c r="D85" s="133" t="s">
        <v>129</v>
      </c>
      <c r="E85" s="133"/>
    </row>
    <row r="86" spans="1:5" ht="12.75" customHeight="1">
      <c r="A86" s="12"/>
      <c r="B86" s="9"/>
      <c r="C86" s="9"/>
      <c r="D86" s="131" t="s">
        <v>67</v>
      </c>
      <c r="E86" s="131"/>
    </row>
    <row r="87" spans="1:5" ht="15">
      <c r="A87" s="12"/>
      <c r="B87" s="10"/>
      <c r="C87" s="16" t="s">
        <v>70</v>
      </c>
      <c r="D87" s="9"/>
      <c r="E87" s="9"/>
    </row>
  </sheetData>
  <sheetProtection/>
  <mergeCells count="7">
    <mergeCell ref="D86:E86"/>
    <mergeCell ref="A4:E4"/>
    <mergeCell ref="D83:E83"/>
    <mergeCell ref="D84:E84"/>
    <mergeCell ref="D85:E85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38" t="s">
        <v>71</v>
      </c>
      <c r="B1" s="138"/>
      <c r="C1" s="138"/>
      <c r="D1" s="138"/>
      <c r="E1" s="138"/>
      <c r="F1" s="36"/>
      <c r="G1" s="36"/>
      <c r="H1" s="36"/>
      <c r="I1" s="36"/>
      <c r="J1" s="36"/>
      <c r="K1" s="36"/>
      <c r="L1" s="36"/>
      <c r="M1" s="36"/>
    </row>
    <row r="2" spans="1:13" s="40" customFormat="1" ht="18">
      <c r="A2" s="139" t="s">
        <v>132</v>
      </c>
      <c r="B2" s="139"/>
      <c r="C2" s="139"/>
      <c r="D2" s="139"/>
      <c r="E2" s="139"/>
      <c r="F2" s="38"/>
      <c r="G2" s="38"/>
      <c r="H2" s="39"/>
      <c r="I2" s="39"/>
      <c r="J2" s="39"/>
      <c r="K2" s="39"/>
      <c r="L2" s="39"/>
      <c r="M2" s="39"/>
    </row>
    <row r="3" spans="1:13" s="37" customFormat="1" ht="12.75">
      <c r="A3" s="135" t="s">
        <v>113</v>
      </c>
      <c r="B3" s="135"/>
      <c r="C3" s="135"/>
      <c r="D3" s="135"/>
      <c r="E3" s="135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8" t="s">
        <v>73</v>
      </c>
      <c r="B5" s="78" t="s">
        <v>74</v>
      </c>
      <c r="C5" s="105" t="s">
        <v>109</v>
      </c>
      <c r="D5" s="105" t="s">
        <v>110</v>
      </c>
      <c r="E5" s="79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0" t="s">
        <v>0</v>
      </c>
      <c r="B6" s="81" t="s">
        <v>34</v>
      </c>
      <c r="C6" s="82">
        <f>C7+C21+C22+C23+C24+C25+C26+C27+C28+C29+C30+C31+C32+C33</f>
        <v>67491.2</v>
      </c>
      <c r="D6" s="82">
        <f>D7+D21+D22+D23+D24+D25+D26+D27+D28+D29+D30+D31+D32+D33</f>
        <v>67791.6</v>
      </c>
      <c r="E6" s="82">
        <f>D6-C6</f>
        <v>300.40000000000873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3" t="s">
        <v>35</v>
      </c>
      <c r="C7" s="46">
        <f>C8+C9+C10+C11+C12+C15+C18+C19+C20</f>
        <v>65458.7</v>
      </c>
      <c r="D7" s="46">
        <f>D8+D9+D10+D11+D12+D15+D18+D19+D20</f>
        <v>65736.1</v>
      </c>
      <c r="E7" s="82">
        <f aca="true" t="shared" si="0" ref="E7:E70">D7-C7</f>
        <v>277.40000000000873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6">
        <v>1.1</v>
      </c>
      <c r="B8" s="107" t="s">
        <v>114</v>
      </c>
      <c r="C8" s="46">
        <v>29097.7</v>
      </c>
      <c r="D8" s="46">
        <v>28363.3</v>
      </c>
      <c r="E8" s="82">
        <f t="shared" si="0"/>
        <v>-734.4000000000015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6">
        <v>1.2</v>
      </c>
      <c r="B9" s="107" t="s">
        <v>115</v>
      </c>
      <c r="C9" s="46">
        <v>36361</v>
      </c>
      <c r="D9" s="46">
        <v>37372.8</v>
      </c>
      <c r="E9" s="82">
        <f t="shared" si="0"/>
        <v>1011.8000000000029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6">
        <v>1.3</v>
      </c>
      <c r="B10" s="107" t="s">
        <v>116</v>
      </c>
      <c r="C10" s="46"/>
      <c r="D10" s="46"/>
      <c r="E10" s="82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6">
        <v>1.4</v>
      </c>
      <c r="B11" s="107" t="s">
        <v>118</v>
      </c>
      <c r="C11" s="46"/>
      <c r="D11" s="46"/>
      <c r="E11" s="82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6">
        <v>1.5</v>
      </c>
      <c r="B12" s="107" t="s">
        <v>117</v>
      </c>
      <c r="C12" s="46">
        <f>C13+C14</f>
        <v>0</v>
      </c>
      <c r="D12" s="46">
        <f>D13+D14</f>
        <v>0</v>
      </c>
      <c r="E12" s="82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6"/>
      <c r="B13" s="107" t="s">
        <v>114</v>
      </c>
      <c r="C13" s="46"/>
      <c r="D13" s="46"/>
      <c r="E13" s="82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6"/>
      <c r="B14" s="107" t="s">
        <v>115</v>
      </c>
      <c r="C14" s="46"/>
      <c r="D14" s="46"/>
      <c r="E14" s="82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6">
        <v>1.6</v>
      </c>
      <c r="B15" s="107" t="s">
        <v>119</v>
      </c>
      <c r="C15" s="46">
        <f>C16+C17</f>
        <v>0</v>
      </c>
      <c r="D15" s="46">
        <f>D16+D17</f>
        <v>0</v>
      </c>
      <c r="E15" s="82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6"/>
      <c r="B16" s="107" t="s">
        <v>114</v>
      </c>
      <c r="C16" s="46"/>
      <c r="D16" s="46"/>
      <c r="E16" s="82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6"/>
      <c r="B17" s="107" t="s">
        <v>115</v>
      </c>
      <c r="C17" s="46"/>
      <c r="D17" s="46"/>
      <c r="E17" s="82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6">
        <v>1.7</v>
      </c>
      <c r="B18" s="107" t="s">
        <v>120</v>
      </c>
      <c r="C18" s="46"/>
      <c r="D18" s="46"/>
      <c r="E18" s="82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6">
        <v>1.8</v>
      </c>
      <c r="B19" s="107" t="s">
        <v>121</v>
      </c>
      <c r="C19" s="46"/>
      <c r="D19" s="46"/>
      <c r="E19" s="82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6">
        <v>1.9</v>
      </c>
      <c r="B20" s="108" t="s">
        <v>36</v>
      </c>
      <c r="C20" s="46"/>
      <c r="D20" s="46"/>
      <c r="E20" s="82">
        <f t="shared" si="0"/>
        <v>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2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2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2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2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2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2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2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2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>
        <v>23</v>
      </c>
      <c r="E29" s="82">
        <f t="shared" si="0"/>
        <v>23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3" t="s">
        <v>133</v>
      </c>
      <c r="C30" s="53">
        <v>2032.5</v>
      </c>
      <c r="D30" s="53">
        <v>2032.5</v>
      </c>
      <c r="E30" s="82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4"/>
      <c r="C31" s="53"/>
      <c r="D31" s="53"/>
      <c r="E31" s="82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4"/>
      <c r="C32" s="53"/>
      <c r="D32" s="53"/>
      <c r="E32" s="82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5" t="s">
        <v>43</v>
      </c>
      <c r="C33" s="53"/>
      <c r="D33" s="46"/>
      <c r="E33" s="82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0" t="s">
        <v>1</v>
      </c>
      <c r="B34" s="81" t="s">
        <v>44</v>
      </c>
      <c r="C34" s="86">
        <f>C35+C36+C37+C38+C39+C40+C41+C42+C43+C46+C47+C48+C49+C50+C51+C52+C53+C54+C55+C56+C57+C58+C59+C61+C62+C63+C64+C65+C66+C67+C68+C69+C70+C71+C72+C73+C74+C75+C78+C79</f>
        <v>66591.2</v>
      </c>
      <c r="D34" s="86">
        <f>D35+D36+D37+D38+D39+D40+D41+D42+D43+D46+D47+D48+D49+D50+D51+D52+D53+D54+D55+D56+D57+D58+D59+D61+D62+D63+D64+D65+D66+D67+D68+D69+D70+D71+D72+D73+D74+D75+D78+D79+D60+D77+D76</f>
        <v>67791.59999999999</v>
      </c>
      <c r="E34" s="82">
        <f t="shared" si="0"/>
        <v>1200.3999999999942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4" t="s">
        <v>108</v>
      </c>
      <c r="C35" s="53">
        <v>58786.2</v>
      </c>
      <c r="D35" s="53">
        <v>59736</v>
      </c>
      <c r="E35" s="82">
        <f t="shared" si="0"/>
        <v>949.8000000000029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2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2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5000</v>
      </c>
      <c r="D38" s="46">
        <v>4000</v>
      </c>
      <c r="E38" s="82">
        <f t="shared" si="0"/>
        <v>-1000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500</v>
      </c>
      <c r="D39" s="46">
        <v>400</v>
      </c>
      <c r="E39" s="82">
        <f t="shared" si="0"/>
        <v>-100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159</v>
      </c>
      <c r="D40" s="53">
        <v>120</v>
      </c>
      <c r="E40" s="82">
        <f t="shared" si="0"/>
        <v>-39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>
        <v>50</v>
      </c>
      <c r="D41" s="46">
        <v>50</v>
      </c>
      <c r="E41" s="82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7"/>
      <c r="D42" s="87"/>
      <c r="E42" s="82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160</v>
      </c>
      <c r="D43" s="53">
        <f>D44+D45</f>
        <v>154.8</v>
      </c>
      <c r="E43" s="82">
        <f t="shared" si="0"/>
        <v>-5.199999999999989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>
        <v>64</v>
      </c>
      <c r="D44" s="46">
        <v>58.8</v>
      </c>
      <c r="E44" s="82">
        <f t="shared" si="0"/>
        <v>-5.200000000000003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>
        <v>96</v>
      </c>
      <c r="D45" s="46">
        <v>96</v>
      </c>
      <c r="E45" s="82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2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/>
      <c r="D47" s="46"/>
      <c r="E47" s="82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>
        <v>418</v>
      </c>
      <c r="D48" s="46">
        <v>162.4</v>
      </c>
      <c r="E48" s="82">
        <f t="shared" si="0"/>
        <v>-255.6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282</v>
      </c>
      <c r="D49" s="46">
        <v>147</v>
      </c>
      <c r="E49" s="82">
        <f t="shared" si="0"/>
        <v>-135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/>
      <c r="D50" s="46">
        <v>97</v>
      </c>
      <c r="E50" s="82">
        <f t="shared" si="0"/>
        <v>97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/>
      <c r="D51" s="46"/>
      <c r="E51" s="82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52</v>
      </c>
      <c r="C52" s="53"/>
      <c r="D52" s="46"/>
      <c r="E52" s="82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53</v>
      </c>
      <c r="C53" s="53"/>
      <c r="D53" s="46"/>
      <c r="E53" s="82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54</v>
      </c>
      <c r="C54" s="59">
        <v>642</v>
      </c>
      <c r="D54" s="46">
        <v>243.4</v>
      </c>
      <c r="E54" s="82">
        <f t="shared" si="0"/>
        <v>-398.6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>
        <v>130.2</v>
      </c>
      <c r="E55" s="82">
        <f t="shared" si="0"/>
        <v>130.2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55</v>
      </c>
      <c r="C56" s="59"/>
      <c r="D56" s="46"/>
      <c r="E56" s="82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56</v>
      </c>
      <c r="C57" s="88">
        <v>21</v>
      </c>
      <c r="D57" s="46">
        <v>21</v>
      </c>
      <c r="E57" s="82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57</v>
      </c>
      <c r="C58" s="59"/>
      <c r="D58" s="46"/>
      <c r="E58" s="82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58</v>
      </c>
      <c r="C59" s="59">
        <v>180</v>
      </c>
      <c r="D59" s="46">
        <v>18</v>
      </c>
      <c r="E59" s="82">
        <f t="shared" si="0"/>
        <v>-162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125</v>
      </c>
      <c r="C60" s="59"/>
      <c r="D60" s="46">
        <v>298</v>
      </c>
      <c r="E60" s="82">
        <f t="shared" si="0"/>
        <v>298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59</v>
      </c>
      <c r="C61" s="59"/>
      <c r="D61" s="46">
        <v>6</v>
      </c>
      <c r="E61" s="82">
        <f t="shared" si="0"/>
        <v>6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60</v>
      </c>
      <c r="C62" s="59"/>
      <c r="D62" s="46">
        <v>12</v>
      </c>
      <c r="E62" s="82">
        <f t="shared" si="0"/>
        <v>12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61</v>
      </c>
      <c r="C63" s="59"/>
      <c r="D63" s="46">
        <v>10.4</v>
      </c>
      <c r="E63" s="82">
        <f t="shared" si="0"/>
        <v>10.4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63</v>
      </c>
      <c r="C64" s="59"/>
      <c r="D64" s="46"/>
      <c r="E64" s="82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64</v>
      </c>
      <c r="C65" s="59"/>
      <c r="D65" s="46">
        <v>106.7</v>
      </c>
      <c r="E65" s="82">
        <f t="shared" si="0"/>
        <v>106.7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3" t="s">
        <v>105</v>
      </c>
      <c r="C66" s="59"/>
      <c r="D66" s="46"/>
      <c r="E66" s="82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3" t="s">
        <v>122</v>
      </c>
      <c r="C67" s="59"/>
      <c r="D67" s="46"/>
      <c r="E67" s="82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3" t="s">
        <v>123</v>
      </c>
      <c r="C68" s="59"/>
      <c r="D68" s="46">
        <v>760.3</v>
      </c>
      <c r="E68" s="82">
        <f t="shared" si="0"/>
        <v>760.3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3" t="s">
        <v>124</v>
      </c>
      <c r="C69" s="59"/>
      <c r="D69" s="46"/>
      <c r="E69" s="82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3" t="s">
        <v>126</v>
      </c>
      <c r="C70" s="59"/>
      <c r="D70" s="46"/>
      <c r="E70" s="82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2">
        <f aca="true" t="shared" si="1" ref="E71:E79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2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65</v>
      </c>
      <c r="C73" s="88"/>
      <c r="D73" s="46"/>
      <c r="E73" s="82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106</v>
      </c>
      <c r="C74" s="88"/>
      <c r="D74" s="46">
        <v>121</v>
      </c>
      <c r="E74" s="82">
        <f t="shared" si="1"/>
        <v>121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88"/>
      <c r="D75" s="46">
        <v>17.4</v>
      </c>
      <c r="E75" s="82">
        <f t="shared" si="1"/>
        <v>17.4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55" t="s">
        <v>130</v>
      </c>
      <c r="C76" s="88">
        <v>900</v>
      </c>
      <c r="D76" s="46">
        <v>565</v>
      </c>
      <c r="E76" s="82">
        <f t="shared" si="1"/>
        <v>-335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35</v>
      </c>
      <c r="B77" s="55" t="s">
        <v>137</v>
      </c>
      <c r="C77" s="88"/>
      <c r="D77" s="46">
        <v>500</v>
      </c>
      <c r="E77" s="82">
        <f t="shared" si="1"/>
        <v>500</v>
      </c>
      <c r="F77" s="45"/>
      <c r="G77" s="36"/>
      <c r="H77" s="36"/>
      <c r="I77" s="36"/>
      <c r="J77" s="36"/>
      <c r="K77" s="36"/>
      <c r="L77" s="36"/>
      <c r="M77" s="36"/>
    </row>
    <row r="78" spans="1:13" s="37" customFormat="1" ht="13.5" customHeight="1">
      <c r="A78" s="48">
        <v>36</v>
      </c>
      <c r="B78" s="89" t="s">
        <v>31</v>
      </c>
      <c r="C78" s="88">
        <v>393</v>
      </c>
      <c r="D78" s="46">
        <v>115</v>
      </c>
      <c r="E78" s="82">
        <f t="shared" si="1"/>
        <v>-278</v>
      </c>
      <c r="F78" s="45"/>
      <c r="G78" s="36"/>
      <c r="H78" s="36"/>
      <c r="I78" s="36"/>
      <c r="J78" s="36"/>
      <c r="K78" s="36"/>
      <c r="L78" s="36"/>
      <c r="M78" s="36"/>
    </row>
    <row r="79" spans="1:13" s="58" customFormat="1" ht="13.5" customHeight="1">
      <c r="A79" s="80"/>
      <c r="B79" s="90" t="s">
        <v>30</v>
      </c>
      <c r="C79" s="82"/>
      <c r="D79" s="82"/>
      <c r="E79" s="82">
        <f t="shared" si="1"/>
        <v>0</v>
      </c>
      <c r="F79" s="56"/>
      <c r="G79" s="57"/>
      <c r="H79" s="57"/>
      <c r="I79" s="57"/>
      <c r="J79" s="57"/>
      <c r="K79" s="57"/>
      <c r="L79" s="57"/>
      <c r="M79" s="57"/>
    </row>
    <row r="80" spans="1:13" s="37" customFormat="1" ht="12.75">
      <c r="A80" s="91"/>
      <c r="B80" s="92"/>
      <c r="C80" s="92"/>
      <c r="D80" s="92"/>
      <c r="E80" s="92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2.75">
      <c r="A81" s="91"/>
      <c r="B81" s="92"/>
      <c r="C81" s="92"/>
      <c r="D81" s="92"/>
      <c r="E81" s="92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1"/>
      <c r="B82" s="93" t="s">
        <v>68</v>
      </c>
      <c r="C82" s="94"/>
      <c r="D82" s="136" t="s">
        <v>134</v>
      </c>
      <c r="E82" s="136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1"/>
      <c r="B83" s="95"/>
      <c r="C83" s="92"/>
      <c r="D83" s="137" t="s">
        <v>67</v>
      </c>
      <c r="E83" s="137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1"/>
      <c r="B84" s="93" t="s">
        <v>69</v>
      </c>
      <c r="C84" s="94"/>
      <c r="D84" s="136" t="s">
        <v>135</v>
      </c>
      <c r="E84" s="136"/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>
      <c r="A85" s="91"/>
      <c r="B85" s="92"/>
      <c r="C85" s="92"/>
      <c r="D85" s="137" t="s">
        <v>67</v>
      </c>
      <c r="E85" s="137"/>
      <c r="F85" s="45"/>
      <c r="G85" s="36"/>
      <c r="H85" s="36"/>
      <c r="I85" s="36"/>
      <c r="J85" s="36"/>
      <c r="K85" s="36"/>
      <c r="L85" s="36"/>
      <c r="M85" s="36"/>
    </row>
    <row r="86" spans="1:13" s="37" customFormat="1" ht="13.5">
      <c r="A86" s="91"/>
      <c r="B86" s="96" t="s">
        <v>70</v>
      </c>
      <c r="C86" s="92"/>
      <c r="D86" s="92"/>
      <c r="E86" s="92"/>
      <c r="F86" s="45"/>
      <c r="G86" s="36"/>
      <c r="H86" s="36"/>
      <c r="I86" s="36"/>
      <c r="J86" s="36"/>
      <c r="K86" s="36"/>
      <c r="L86" s="36"/>
      <c r="M86" s="36"/>
    </row>
  </sheetData>
  <sheetProtection/>
  <mergeCells count="7">
    <mergeCell ref="A3:E3"/>
    <mergeCell ref="D82:E82"/>
    <mergeCell ref="D83:E83"/>
    <mergeCell ref="D84:E84"/>
    <mergeCell ref="D85:E85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D99" sqref="D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2" t="s">
        <v>95</v>
      </c>
      <c r="B1" s="142"/>
      <c r="C1" s="142"/>
      <c r="D1" s="142"/>
      <c r="E1" s="142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3" t="s">
        <v>136</v>
      </c>
      <c r="B2" s="143"/>
      <c r="C2" s="143"/>
      <c r="D2" s="143"/>
      <c r="E2" s="143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4" t="s">
        <v>112</v>
      </c>
      <c r="B3" s="144"/>
      <c r="C3" s="144"/>
      <c r="D3" s="144"/>
      <c r="E3" s="144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4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5" t="s">
        <v>109</v>
      </c>
      <c r="D5" s="105" t="s">
        <v>110</v>
      </c>
      <c r="E5" s="97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8">
        <v>2032.5</v>
      </c>
      <c r="D6" s="98">
        <v>2032.5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99">
        <f>C8+C22+C23+C24+C25+C26+C27+C28+C29+C30+C31+C32+C33+C34+C6</f>
        <v>67491.2</v>
      </c>
      <c r="D7" s="99">
        <f>D8+D22+D23+D24+D25+D26+D27+D28+D29+D30+D31+D32+D33+D34+D6</f>
        <v>67791.59999999999</v>
      </c>
      <c r="E7" s="65">
        <f aca="true" t="shared" si="0" ref="E7:E70">D7-C7</f>
        <v>300.3999999999942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65458.7</v>
      </c>
      <c r="D8" s="61">
        <f>D9+D10+D11+D12+D13+D16+D19+D20+D21</f>
        <v>65736.09999999999</v>
      </c>
      <c r="E8" s="65">
        <f t="shared" si="0"/>
        <v>277.3999999999942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114</v>
      </c>
      <c r="C9" s="61">
        <v>29097.7</v>
      </c>
      <c r="D9" s="22">
        <v>28363.3</v>
      </c>
      <c r="E9" s="65">
        <f t="shared" si="0"/>
        <v>-734.4000000000015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115</v>
      </c>
      <c r="C10" s="61">
        <v>36361</v>
      </c>
      <c r="D10" s="22">
        <v>37266.1</v>
      </c>
      <c r="E10" s="65">
        <f t="shared" si="0"/>
        <v>905.0999999999985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116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118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117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114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115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119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114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115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120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121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36</v>
      </c>
      <c r="C21" s="61"/>
      <c r="D21" s="22">
        <v>106.7</v>
      </c>
      <c r="E21" s="65">
        <f t="shared" si="0"/>
        <v>106.7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>
        <v>23</v>
      </c>
      <c r="E30" s="65">
        <f t="shared" si="0"/>
        <v>23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99">
        <f>C36+C84</f>
        <v>67491.2</v>
      </c>
      <c r="D35" s="99">
        <f>D36+D84</f>
        <v>65892.29999999999</v>
      </c>
      <c r="E35" s="65">
        <f t="shared" si="0"/>
        <v>-1598.9000000000087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99">
        <f>C37+C38+C39+C40+C41+C42+C43+C44+C46+C47+C48+C49+C50+C51+C52+C53+C54+C55+C56+C57+C58+C59+C60+C61+C62+C63+C64+C65+C66+C67+C68+C69+C70+C71+C72+C73+C74+C75+C76+C77+C78+C79+C80+C82+C83</f>
        <v>66591.2</v>
      </c>
      <c r="D36" s="99">
        <f>D37+D38+D39+D40+D41+D42+D43+D44+D46+D47+D48+D49+D50+D51+D52+D53+D54+D55+D56+D57+D58+D59+D60+D61+D62+D63+D64+D65+D66+D67+D68+D69+D70+D71+D72+D73+D74+D75+D76+D77+D78+D79+D80+D82+D83</f>
        <v>64529.299999999996</v>
      </c>
      <c r="E36" s="65">
        <f t="shared" si="0"/>
        <v>-2061.9000000000015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58786.2</v>
      </c>
      <c r="D37" s="61">
        <v>58860.6</v>
      </c>
      <c r="E37" s="65">
        <f t="shared" si="0"/>
        <v>74.40000000000146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5000</v>
      </c>
      <c r="D40" s="61">
        <v>3119.1</v>
      </c>
      <c r="E40" s="65">
        <f t="shared" si="0"/>
        <v>-1880.9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500</v>
      </c>
      <c r="D41" s="61">
        <v>375.2</v>
      </c>
      <c r="E41" s="65">
        <f t="shared" si="0"/>
        <v>-124.80000000000001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159</v>
      </c>
      <c r="D42" s="61">
        <v>104.2</v>
      </c>
      <c r="E42" s="65">
        <f t="shared" si="0"/>
        <v>-54.8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50</v>
      </c>
      <c r="D43" s="61">
        <v>50</v>
      </c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>
        <v>21</v>
      </c>
      <c r="D44" s="61">
        <v>21</v>
      </c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99">
        <v>160</v>
      </c>
      <c r="D45" s="65">
        <v>154.8</v>
      </c>
      <c r="E45" s="65">
        <f t="shared" si="0"/>
        <v>-5.199999999999989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64</v>
      </c>
      <c r="D46" s="61">
        <v>58.8</v>
      </c>
      <c r="E46" s="65">
        <f t="shared" si="0"/>
        <v>-5.200000000000003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96</v>
      </c>
      <c r="D48" s="61">
        <v>96</v>
      </c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9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9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9" t="s">
        <v>19</v>
      </c>
      <c r="C51" s="61">
        <v>418</v>
      </c>
      <c r="D51" s="61">
        <v>162.4</v>
      </c>
      <c r="E51" s="65">
        <f t="shared" si="0"/>
        <v>-255.6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69" t="s">
        <v>20</v>
      </c>
      <c r="C52" s="61">
        <v>282</v>
      </c>
      <c r="D52" s="61">
        <v>146.6</v>
      </c>
      <c r="E52" s="65">
        <f t="shared" si="0"/>
        <v>-135.4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9" t="s">
        <v>50</v>
      </c>
      <c r="C53" s="61"/>
      <c r="D53" s="61">
        <v>97</v>
      </c>
      <c r="E53" s="65">
        <f t="shared" si="0"/>
        <v>97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9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9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9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9" t="s">
        <v>54</v>
      </c>
      <c r="C57" s="61">
        <v>642</v>
      </c>
      <c r="D57" s="61">
        <v>243.4</v>
      </c>
      <c r="E57" s="65">
        <f t="shared" si="0"/>
        <v>-398.6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9" t="s">
        <v>21</v>
      </c>
      <c r="C58" s="61"/>
      <c r="D58" s="61">
        <v>130.2</v>
      </c>
      <c r="E58" s="65">
        <f t="shared" si="0"/>
        <v>130.2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9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9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9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9" t="s">
        <v>58</v>
      </c>
      <c r="C62" s="61">
        <v>180</v>
      </c>
      <c r="D62" s="61">
        <v>18</v>
      </c>
      <c r="E62" s="65">
        <f t="shared" si="0"/>
        <v>-162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9" t="s">
        <v>59</v>
      </c>
      <c r="C63" s="61"/>
      <c r="D63" s="61">
        <v>6</v>
      </c>
      <c r="E63" s="65">
        <f t="shared" si="0"/>
        <v>6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9" t="s">
        <v>60</v>
      </c>
      <c r="C64" s="61"/>
      <c r="D64" s="61">
        <v>12</v>
      </c>
      <c r="E64" s="65">
        <f t="shared" si="0"/>
        <v>12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9" t="s">
        <v>61</v>
      </c>
      <c r="C65" s="61"/>
      <c r="D65" s="61">
        <v>10.4</v>
      </c>
      <c r="E65" s="65">
        <f t="shared" si="0"/>
        <v>10.4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9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9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9" t="s">
        <v>64</v>
      </c>
      <c r="C68" s="61"/>
      <c r="D68" s="61">
        <v>106.7</v>
      </c>
      <c r="E68" s="65">
        <f t="shared" si="0"/>
        <v>106.7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9" t="s">
        <v>22</v>
      </c>
      <c r="C74" s="100"/>
      <c r="D74" s="100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>
        <v>17.4</v>
      </c>
      <c r="E75" s="65">
        <f t="shared" si="1"/>
        <v>17.4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>
        <v>121</v>
      </c>
      <c r="E78" s="65">
        <f t="shared" si="1"/>
        <v>121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69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>
        <v>393</v>
      </c>
      <c r="D80" s="61">
        <v>13</v>
      </c>
      <c r="E80" s="65">
        <f t="shared" si="1"/>
        <v>-380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29" t="s">
        <v>122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29" t="s">
        <v>123</v>
      </c>
      <c r="C82" s="61"/>
      <c r="D82" s="61">
        <v>760.3</v>
      </c>
      <c r="E82" s="65">
        <f t="shared" si="1"/>
        <v>760.3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124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99">
        <f>C85+C86+C87+C88+C89+C90+C91+C92+C94+C95+C96+C97+C98</f>
        <v>900</v>
      </c>
      <c r="D84" s="99">
        <f>D85+D86+D87+D88+D89+D90+D91+D92+D94+D95+D96+D97+D98</f>
        <v>1363</v>
      </c>
      <c r="E84" s="65">
        <f t="shared" si="1"/>
        <v>463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0"/>
      <c r="D85" s="100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>
        <v>900</v>
      </c>
      <c r="D89" s="61">
        <v>565</v>
      </c>
      <c r="E89" s="65">
        <f t="shared" si="1"/>
        <v>-335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>
        <v>500</v>
      </c>
      <c r="E90" s="65">
        <f t="shared" si="1"/>
        <v>500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1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2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0"/>
      <c r="D94" s="100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0" t="s">
        <v>107</v>
      </c>
      <c r="C98" s="61"/>
      <c r="D98" s="61">
        <v>298</v>
      </c>
      <c r="E98" s="65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99"/>
      <c r="D99" s="99">
        <f>D7-D35</f>
        <v>1899.300000000003</v>
      </c>
      <c r="E99" s="65">
        <f t="shared" si="1"/>
        <v>1899.300000000003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6"/>
      <c r="B100" s="101"/>
      <c r="C100" s="102"/>
      <c r="D100" s="102"/>
      <c r="E100" s="77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3" t="s">
        <v>68</v>
      </c>
      <c r="C101" s="103"/>
      <c r="D101" s="136" t="s">
        <v>134</v>
      </c>
      <c r="E101" s="136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3"/>
      <c r="D102" s="140" t="s">
        <v>67</v>
      </c>
      <c r="E102" s="140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4" t="s">
        <v>69</v>
      </c>
      <c r="C103" s="103"/>
      <c r="D103" s="136" t="s">
        <v>135</v>
      </c>
      <c r="E103" s="136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41" t="s">
        <v>67</v>
      </c>
      <c r="E104" s="141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5" t="s">
        <v>5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2017-10-24T05:27:28Z</cp:lastPrinted>
  <dcterms:created xsi:type="dcterms:W3CDTF">1996-10-14T23:33:28Z</dcterms:created>
  <dcterms:modified xsi:type="dcterms:W3CDTF">2017-12-26T07:43:40Z</dcterms:modified>
  <cp:category/>
  <cp:version/>
  <cp:contentType/>
  <cp:contentStatus/>
</cp:coreProperties>
</file>