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1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<sst xmlns="http://schemas.openxmlformats.org/spreadsheetml/2006/main" count="293" uniqueCount="142">
  <si>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</si>
  <si>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</si>
  <si>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</si>
  <si>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</si>
  <si>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</si>
  <si>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</si>
  <si>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</si>
  <si>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</si>
  <si>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</si>
  <si>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</si>
  <si>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</si>
  <si>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</si>
  <si>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</si>
  <si>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</si>
  <si>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</si>
  <si>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</si>
  <si>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</si>
  <si>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</si>
  <si>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</si>
  <si>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</si>
  <si>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</si>
  <si>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</si>
  <si>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</si>
  <si>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</si>
  <si>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</si>
  <si>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</si>
  <si>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</si>
  <si>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</si>
  <si>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</si>
  <si>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</si>
  <si>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</si>
  <si>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</si>
  <si>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</si>
  <si>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</si>
  <si>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</si>
  <si>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</si>
  <si>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</si>
  <si>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</si>
  <si>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</si>
  <si>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</si>
  <si>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</si>
  <si>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</si>
  <si>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</si>
  <si>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</si>
  <si>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</si>
  <si>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</si>
  <si>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</si>
  <si>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</si>
  <si>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</si>
  <si>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</si>
  <si>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</si>
  <si>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</si>
  <si>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</si>
  <si>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</si>
  <si>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</si>
  <si>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</si>
  <si>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</si>
  <si>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</si>
  <si>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</si>
  <si>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</si>
  <si>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</si>
  <si>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</si>
  <si>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</si>
  <si>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</si>
  <si>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</si>
  <si>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</si>
  <si>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</si>
  <si>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</si>
  <si>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</si>
  <si>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</si>
  <si>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</si>
  <si>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</si>
  <si>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</si>
  <si>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</si>
  <si>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</si>
  <si>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</si>
  <si>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</si>
  <si>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</si>
  <si>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</si>
  <si>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</si>
  <si>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</si>
  <si>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</si>
  <si>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</si>
  <si>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</si>
  <si>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</si>
  <si>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</si>
  <si>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</si>
  <si>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</si>
  <si>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</si>
  <si>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</si>
  <si>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</si>
  <si>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</si>
  <si>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</si>
  <si>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</si>
  <si>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</si>
  <si>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</si>
  <si>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</si>
  <si>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</si>
  <si>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</si>
  <si>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</si>
  <si>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</si>
  <si>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</si>
  <si>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</si>
  <si>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</si>
  <si>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</si>
  <si>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</si>
  <si>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</si>
  <si>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</si>
  <si>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</si>
  <si>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</si>
  <si>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</si>
  <si>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</si>
  <si>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</si>
  <si>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</si>
  <si>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</si>
  <si>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</si>
  <si>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</si>
  <si>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</si>
  <si>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</si>
  <si>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</si>
  <si>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</si>
  <si>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</si>
  <si>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</si>
  <si>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</si>
  <si>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</si>
  <si>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</si>
  <si>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 Հրազդանի Հ.Պարոնյանի անվան  N12 հիմնական դպրոց      » ՊՈԱԿ-ի </t>
  </si>
  <si>
    <t>համակարգչային ծառայության գծով</t>
  </si>
  <si>
    <t>այլ հիմնական  միջոցներ</t>
  </si>
  <si>
    <t>2017թ. հաստատված և ճշտված եկամուտների ու ծախսերի նախահաշիվների համեմատական ցուցանիշների վերաբերյալ</t>
  </si>
  <si>
    <t>Մնացորդը տարվա սկզբում</t>
  </si>
  <si>
    <t>Համակարգչային ծառայության գշով</t>
  </si>
  <si>
    <t>Այլ ծառայությունների ոի ծախսերի գծով</t>
  </si>
  <si>
    <t>այլ հիմնական միջոցներ</t>
  </si>
  <si>
    <t xml:space="preserve"> Շենքերի ընթացիկ վերանորոգման գծով</t>
  </si>
  <si>
    <t>Համակարգչային ծառայության գծով</t>
  </si>
  <si>
    <t>գեղարվեստական գրքեր</t>
  </si>
  <si>
    <t xml:space="preserve"> «     Հրազդանի Հ.Պարոնյանի անվ.  N12 հիմնական դպրոց    » ՊՈԱԿ-ի </t>
  </si>
  <si>
    <t xml:space="preserve"> «     Հրազդանի Հ.Պարոնյանի անվ.  N12 հիմնական դպրոց                          » ՊՈԱԿ-ի </t>
  </si>
  <si>
    <t>Գ.Միքայելյան</t>
  </si>
  <si>
    <t>Ս.Կոստանյան</t>
  </si>
  <si>
    <t>Չփոխհատուցվող հարկերի և այլ պարտադիր վճարների գծով /ԱԱՀ/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</si>
</sst>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р_.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5" fillId="0" borderId="0" xfId="57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164" fontId="11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11" fillId="0" borderId="10" xfId="57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hidden="1"/>
    </xf>
    <xf numFmtId="165" fontId="11" fillId="0" borderId="10" xfId="57" applyNumberFormat="1" applyFont="1" applyBorder="1" applyAlignment="1" applyProtection="1">
      <alignment horizontal="left" vertical="center" wrapText="1"/>
      <protection/>
    </xf>
    <xf numFmtId="165" fontId="11" fillId="0" borderId="10" xfId="57" applyNumberFormat="1" applyFont="1" applyBorder="1" applyAlignment="1" applyProtection="1">
      <alignment horizontal="left" vertical="center" wrapText="1"/>
      <protection hidden="1"/>
    </xf>
    <xf numFmtId="165" fontId="11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3" fillId="0" borderId="0" xfId="0" applyNumberFormat="1" applyFont="1" applyFill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13" fillId="0" borderId="0" xfId="57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left" vertical="center"/>
      <protection/>
    </xf>
    <xf numFmtId="164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hidden="1"/>
    </xf>
    <xf numFmtId="16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164" fontId="11" fillId="0" borderId="1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10" xfId="57" applyNumberFormat="1" applyFont="1" applyBorder="1" applyAlignment="1" applyProtection="1">
      <alignment horizontal="center" vertical="center"/>
      <protection hidden="1"/>
    </xf>
    <xf numFmtId="165" fontId="9" fillId="0" borderId="10" xfId="57" applyNumberFormat="1" applyFont="1" applyBorder="1" applyAlignment="1" applyProtection="1">
      <alignment horizontal="left" vertical="center" wrapText="1"/>
      <protection hidden="1"/>
    </xf>
    <xf numFmtId="164" fontId="9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9" fillId="0" borderId="10" xfId="57" applyNumberFormat="1" applyFont="1" applyBorder="1" applyAlignment="1" applyProtection="1">
      <alignment horizontal="right" vertical="center"/>
      <protection hidden="1"/>
    </xf>
    <xf numFmtId="164" fontId="11" fillId="0" borderId="10" xfId="57" applyNumberFormat="1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wrapText="1"/>
      <protection hidden="1"/>
    </xf>
    <xf numFmtId="165" fontId="11" fillId="0" borderId="10" xfId="57" applyNumberFormat="1" applyFont="1" applyBorder="1" applyAlignment="1" applyProtection="1">
      <alignment vertical="center" wrapText="1"/>
      <protection hidden="1"/>
    </xf>
    <xf numFmtId="165" fontId="11" fillId="0" borderId="10" xfId="57" applyNumberFormat="1" applyFont="1" applyBorder="1" applyAlignment="1" applyProtection="1">
      <alignment vertical="center" wrapText="1"/>
      <protection/>
    </xf>
    <xf numFmtId="165" fontId="11" fillId="0" borderId="10" xfId="57" applyNumberFormat="1" applyFont="1" applyBorder="1" applyAlignment="1" applyProtection="1">
      <alignment vertical="center" wrapText="1"/>
      <protection locked="0"/>
    </xf>
    <xf numFmtId="165" fontId="9" fillId="0" borderId="0" xfId="57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9" fillId="0" borderId="0" xfId="57" applyNumberFormat="1" applyFont="1" applyBorder="1" applyAlignment="1" applyProtection="1">
      <alignment horizontal="center" vertical="center"/>
      <protection hidden="1"/>
    </xf>
    <xf numFmtId="164" fontId="9" fillId="0" borderId="0" xfId="57" applyNumberFormat="1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164" fontId="18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vertical="center"/>
      <protection hidden="1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5" fillId="0" borderId="10" xfId="0" applyNumberFormat="1" applyFont="1" applyBorder="1" applyAlignment="1" applyProtection="1">
      <alignment horizontal="center" vertical="center" wrapText="1"/>
      <protection hidden="1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/>
      <protection hidden="1" locked="0"/>
    </xf>
    <xf numFmtId="0" fontId="18" fillId="0" borderId="1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1" fillId="0" borderId="10" xfId="0" applyNumberFormat="1" applyFont="1" applyBorder="1" applyAlignment="1" applyProtection="1">
      <alignment horizontal="center" vertical="center" wrapText="1"/>
      <protection hidden="1"/>
    </xf>
    <xf numFmtId="164" fontId="9" fillId="0" borderId="10" xfId="57" applyNumberFormat="1" applyFont="1" applyFill="1" applyBorder="1" applyAlignment="1" applyProtection="1">
      <alignment horizontal="center" vertical="center"/>
      <protection locked="0"/>
    </xf>
    <xf numFmtId="164" fontId="9" fillId="0" borderId="10" xfId="57" applyNumberFormat="1" applyFont="1" applyFill="1" applyBorder="1" applyAlignment="1" applyProtection="1">
      <alignment horizontal="center" vertical="center"/>
      <protection hidden="1"/>
    </xf>
    <xf numFmtId="164" fontId="11" fillId="0" borderId="10" xfId="57" applyNumberFormat="1" applyFont="1" applyFill="1" applyBorder="1" applyAlignment="1" applyProtection="1">
      <alignment horizontal="center" vertical="center"/>
      <protection hidden="1"/>
    </xf>
    <xf numFmtId="165" fontId="9" fillId="0" borderId="0" xfId="57" applyNumberFormat="1" applyFont="1" applyBorder="1" applyAlignment="1" applyProtection="1">
      <alignment horizontal="left" vertical="center" wrapText="1"/>
      <protection hidden="1"/>
    </xf>
    <xf numFmtId="164" fontId="9" fillId="0" borderId="0" xfId="57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11" xfId="57" applyFont="1" applyBorder="1" applyAlignment="1" applyProtection="1">
      <alignment horizontal="right" vertical="center"/>
      <protection hidden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11" fillId="0" borderId="1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/>
    </xf>
    <xf numFmtId="164" fontId="21" fillId="0" borderId="0" xfId="0" applyNumberFormat="1" applyFont="1" applyBorder="1" applyAlignment="1" applyProtection="1">
      <alignment horizontal="center" vertical="center" wrapText="1"/>
      <protection hidden="1"/>
    </xf>
    <xf numFmtId="164" fontId="2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0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16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hidden="1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57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57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55">
      <selection activeCell="F8" sqref="F8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4" t="s">
        <v>10</v>
      </c>
      <c r="B2" s="144"/>
      <c r="C2" s="144"/>
      <c r="D2" s="144"/>
      <c r="E2" s="144"/>
    </row>
    <row r="3" spans="1:5" ht="14.25">
      <c r="A3" s="145" t="s">
        <v>126</v>
      </c>
      <c r="B3" s="145"/>
      <c r="C3" s="145"/>
      <c r="D3" s="145"/>
      <c r="E3" s="145"/>
    </row>
    <row r="4" spans="1:5" ht="14.25">
      <c r="A4" s="145" t="s">
        <v>97</v>
      </c>
      <c r="B4" s="145"/>
      <c r="C4" s="145"/>
      <c r="D4" s="145"/>
      <c r="E4" s="145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34</v>
      </c>
      <c r="C6" s="125"/>
      <c r="D6" s="125"/>
      <c r="E6" s="125"/>
    </row>
    <row r="7" spans="1:5" ht="15" customHeight="1">
      <c r="A7" s="126">
        <v>1</v>
      </c>
      <c r="B7" s="111" t="s">
        <v>35</v>
      </c>
      <c r="D7" s="112"/>
      <c r="E7" s="112"/>
    </row>
    <row r="8" spans="1:6" ht="15" customHeight="1">
      <c r="A8" s="128">
        <v>1.1</v>
      </c>
      <c r="B8" s="110" t="s">
        <v>113</v>
      </c>
      <c r="D8" s="127"/>
      <c r="E8" s="127"/>
      <c r="F8" s="127">
        <f>F9+F10+F20</f>
        <v>101501.69999999998</v>
      </c>
    </row>
    <row r="9" spans="1:6" ht="15" customHeight="1">
      <c r="A9" s="128">
        <v>1.2</v>
      </c>
      <c r="B9" s="110" t="s">
        <v>114</v>
      </c>
      <c r="D9" s="127"/>
      <c r="E9" s="127"/>
      <c r="F9" s="112">
        <v>39938.7</v>
      </c>
    </row>
    <row r="10" spans="1:6" ht="15" customHeight="1">
      <c r="A10" s="128">
        <v>1.3</v>
      </c>
      <c r="B10" s="110" t="s">
        <v>115</v>
      </c>
      <c r="D10" s="127"/>
      <c r="E10" s="127"/>
      <c r="F10" s="112">
        <v>61364.1</v>
      </c>
    </row>
    <row r="11" spans="1:6" ht="15" customHeight="1">
      <c r="A11" s="128">
        <v>1.4</v>
      </c>
      <c r="B11" s="110" t="s">
        <v>117</v>
      </c>
      <c r="D11" s="127"/>
      <c r="E11" s="127"/>
      <c r="F11" s="112"/>
    </row>
    <row r="12" spans="1:6" ht="15" customHeight="1">
      <c r="A12" s="128">
        <v>1.5</v>
      </c>
      <c r="B12" s="110" t="s">
        <v>116</v>
      </c>
      <c r="D12" s="112"/>
      <c r="E12" s="127"/>
      <c r="F12" s="112"/>
    </row>
    <row r="13" spans="1:6" ht="15" customHeight="1">
      <c r="A13" s="128"/>
      <c r="B13" s="110" t="s">
        <v>113</v>
      </c>
      <c r="D13" s="127"/>
      <c r="E13" s="127"/>
      <c r="F13" s="112"/>
    </row>
    <row r="14" spans="1:6" ht="15" customHeight="1">
      <c r="A14" s="128"/>
      <c r="B14" s="110" t="s">
        <v>114</v>
      </c>
      <c r="D14" s="127"/>
      <c r="E14" s="127"/>
      <c r="F14" s="112"/>
    </row>
    <row r="15" spans="1:6" ht="15" customHeight="1">
      <c r="A15" s="128">
        <v>1.6</v>
      </c>
      <c r="B15" s="110" t="s">
        <v>118</v>
      </c>
      <c r="D15" s="112"/>
      <c r="E15" s="127"/>
      <c r="F15" s="112"/>
    </row>
    <row r="16" spans="1:6" ht="15" customHeight="1">
      <c r="A16" s="128"/>
      <c r="B16" s="110" t="s">
        <v>113</v>
      </c>
      <c r="D16" s="127"/>
      <c r="E16" s="127"/>
      <c r="F16" s="112"/>
    </row>
    <row r="17" spans="1:6" ht="15" customHeight="1">
      <c r="A17" s="128"/>
      <c r="B17" s="110" t="s">
        <v>114</v>
      </c>
      <c r="D17" s="127"/>
      <c r="E17" s="127"/>
      <c r="F17" s="112"/>
    </row>
    <row r="18" spans="1:6" ht="15" customHeight="1">
      <c r="A18" s="128">
        <v>1.7</v>
      </c>
      <c r="B18" s="110" t="s">
        <v>119</v>
      </c>
      <c r="D18" s="127"/>
      <c r="E18" s="127"/>
      <c r="F18" s="112"/>
    </row>
    <row r="19" spans="1:6" ht="15" customHeight="1">
      <c r="A19" s="128">
        <v>1.8</v>
      </c>
      <c r="B19" s="110" t="s">
        <v>120</v>
      </c>
      <c r="D19" s="127"/>
      <c r="E19" s="127"/>
      <c r="F19" s="112"/>
    </row>
    <row r="20" spans="1:6" ht="15" customHeight="1">
      <c r="A20" s="128">
        <v>1.9</v>
      </c>
      <c r="B20" s="111" t="s">
        <v>36</v>
      </c>
      <c r="D20" s="127"/>
      <c r="E20" s="127"/>
      <c r="F20" s="112">
        <v>198.9</v>
      </c>
    </row>
    <row r="21" spans="1:5" ht="15" customHeight="1">
      <c r="A21" s="126">
        <v>2</v>
      </c>
      <c r="B21" s="113" t="s">
        <v>37</v>
      </c>
      <c r="D21" s="127"/>
      <c r="E21" s="127"/>
    </row>
    <row r="22" spans="1:6" ht="15" customHeight="1">
      <c r="A22" s="126">
        <v>3</v>
      </c>
      <c r="B22" s="113" t="s">
        <v>39</v>
      </c>
      <c r="D22" s="127"/>
      <c r="E22" s="127"/>
      <c r="F22" s="112"/>
    </row>
    <row r="23" spans="1:6" ht="13.5" customHeight="1">
      <c r="A23" s="126">
        <v>2</v>
      </c>
      <c r="B23" s="110" t="s">
        <v>32</v>
      </c>
      <c r="D23" s="127"/>
      <c r="E23" s="127"/>
      <c r="F23" s="114">
        <v>201</v>
      </c>
    </row>
    <row r="24" spans="1:5" ht="13.5" customHeight="1">
      <c r="A24" s="126">
        <v>3</v>
      </c>
      <c r="B24" s="113" t="s">
        <v>40</v>
      </c>
      <c r="D24" s="127"/>
      <c r="E24" s="127"/>
    </row>
    <row r="25" spans="1:6" ht="13.5" customHeight="1">
      <c r="A25" s="126">
        <v>6</v>
      </c>
      <c r="B25" s="110" t="s">
        <v>99</v>
      </c>
      <c r="D25" s="127"/>
      <c r="E25" s="127"/>
      <c r="F25" s="114"/>
    </row>
    <row r="26" spans="1:6" ht="13.5" customHeight="1">
      <c r="A26" s="126">
        <v>4</v>
      </c>
      <c r="B26" s="110" t="s">
        <v>42</v>
      </c>
      <c r="D26" s="127"/>
      <c r="E26" s="127"/>
      <c r="F26" s="114"/>
    </row>
    <row r="27" spans="1:6" ht="13.5" customHeight="1">
      <c r="A27" s="126">
        <v>8</v>
      </c>
      <c r="B27" s="110" t="s">
        <v>100</v>
      </c>
      <c r="D27" s="127"/>
      <c r="E27" s="127"/>
      <c r="F27" s="114"/>
    </row>
    <row r="28" spans="1:6" ht="13.5" customHeight="1">
      <c r="A28" s="126">
        <v>4</v>
      </c>
      <c r="B28" s="113" t="s">
        <v>26</v>
      </c>
      <c r="D28" s="127"/>
      <c r="E28" s="127"/>
      <c r="F28" s="114">
        <v>139.2</v>
      </c>
    </row>
    <row r="29" spans="1:6" ht="13.5" customHeight="1">
      <c r="A29" s="126">
        <v>5</v>
      </c>
      <c r="B29" s="110" t="s">
        <v>9</v>
      </c>
      <c r="D29" s="127"/>
      <c r="E29" s="127"/>
      <c r="F29" s="114">
        <v>163</v>
      </c>
    </row>
    <row r="30" spans="1:5" ht="13.5">
      <c r="A30" s="126">
        <v>11</v>
      </c>
      <c r="B30" s="45"/>
      <c r="D30" s="127"/>
      <c r="E30" s="127"/>
    </row>
    <row r="31" spans="1:6" ht="13.5">
      <c r="A31" s="126">
        <v>12</v>
      </c>
      <c r="B31" s="111"/>
      <c r="D31" s="127"/>
      <c r="E31" s="127"/>
      <c r="F31" s="114"/>
    </row>
    <row r="32" spans="1:6" ht="13.5">
      <c r="A32" s="126">
        <v>13</v>
      </c>
      <c r="B32" s="111"/>
      <c r="D32" s="127"/>
      <c r="E32" s="127"/>
      <c r="F32" s="114"/>
    </row>
    <row r="33" spans="1:6" ht="13.5">
      <c r="A33" s="126">
        <v>14</v>
      </c>
      <c r="B33" s="115" t="s">
        <v>43</v>
      </c>
      <c r="D33" s="127"/>
      <c r="E33" s="127"/>
      <c r="F33" s="114"/>
    </row>
    <row r="34" spans="1:6" ht="14.25">
      <c r="A34" s="116"/>
      <c r="B34" s="116" t="s">
        <v>101</v>
      </c>
      <c r="D34" s="125"/>
      <c r="E34" s="125"/>
      <c r="F34" s="114">
        <v>15580.1</v>
      </c>
    </row>
    <row r="35" spans="1:6" ht="14.25">
      <c r="A35" s="116" t="s">
        <v>1</v>
      </c>
      <c r="B35" s="118" t="s">
        <v>44</v>
      </c>
      <c r="D35" s="117"/>
      <c r="E35" s="117"/>
      <c r="F35" s="117">
        <f>F34+F29+F28+F23+F20+F10+F9</f>
        <v>117585</v>
      </c>
    </row>
    <row r="36" spans="1:6" ht="13.5" customHeight="1">
      <c r="A36" s="126">
        <v>1</v>
      </c>
      <c r="B36" s="111" t="s">
        <v>108</v>
      </c>
      <c r="D36" s="131"/>
      <c r="E36" s="127"/>
      <c r="F36" s="114">
        <v>91255.3</v>
      </c>
    </row>
    <row r="37" spans="1:6" ht="13.5" customHeight="1">
      <c r="A37" s="126">
        <v>1.1</v>
      </c>
      <c r="B37" s="119" t="s">
        <v>33</v>
      </c>
      <c r="D37" s="117"/>
      <c r="E37" s="127"/>
      <c r="F37" s="114">
        <v>8000</v>
      </c>
    </row>
    <row r="38" spans="1:6" ht="13.5" customHeight="1">
      <c r="A38" s="126">
        <v>2</v>
      </c>
      <c r="B38" s="113" t="s">
        <v>12</v>
      </c>
      <c r="D38" s="117"/>
      <c r="E38" s="127"/>
      <c r="F38" s="114">
        <v>7500</v>
      </c>
    </row>
    <row r="39" spans="1:6" ht="13.5" customHeight="1">
      <c r="A39" s="126">
        <v>3</v>
      </c>
      <c r="B39" s="120" t="s">
        <v>11</v>
      </c>
      <c r="D39" s="117"/>
      <c r="E39" s="127"/>
      <c r="F39" s="114">
        <v>1500</v>
      </c>
    </row>
    <row r="40" spans="1:7" ht="13.5" customHeight="1">
      <c r="A40" s="126">
        <v>4</v>
      </c>
      <c r="B40" s="120" t="s">
        <v>13</v>
      </c>
      <c r="D40" s="117"/>
      <c r="E40" s="127"/>
      <c r="F40" s="114">
        <v>600</v>
      </c>
      <c r="G40" s="35"/>
    </row>
    <row r="41" spans="1:6" ht="13.5" customHeight="1">
      <c r="A41" s="126">
        <v>5</v>
      </c>
      <c r="B41" s="113" t="s">
        <v>14</v>
      </c>
      <c r="D41" s="117"/>
      <c r="E41" s="127"/>
      <c r="F41" s="114">
        <v>100</v>
      </c>
    </row>
    <row r="42" spans="1:6" ht="13.5" customHeight="1">
      <c r="A42" s="126">
        <v>6</v>
      </c>
      <c r="B42" s="113" t="s">
        <v>46</v>
      </c>
      <c r="D42" s="117"/>
      <c r="E42" s="127"/>
      <c r="F42" s="114">
        <v>100</v>
      </c>
    </row>
    <row r="43" spans="1:6" ht="13.5" customHeight="1">
      <c r="A43" s="126">
        <v>6</v>
      </c>
      <c r="B43" s="120" t="s">
        <v>18</v>
      </c>
      <c r="D43" s="117"/>
      <c r="E43" s="114"/>
      <c r="F43" s="114">
        <v>500</v>
      </c>
    </row>
    <row r="44" spans="1:6" ht="13.5" customHeight="1">
      <c r="A44" s="126">
        <v>6.1</v>
      </c>
      <c r="B44" s="120" t="s">
        <v>15</v>
      </c>
      <c r="D44" s="117"/>
      <c r="E44" s="127"/>
      <c r="F44" s="2">
        <v>60</v>
      </c>
    </row>
    <row r="45" spans="1:6" ht="13.5" customHeight="1">
      <c r="A45" s="126">
        <v>6.2</v>
      </c>
      <c r="B45" s="113" t="s">
        <v>16</v>
      </c>
      <c r="D45" s="117"/>
      <c r="E45" s="127"/>
      <c r="F45" s="114">
        <v>40</v>
      </c>
    </row>
    <row r="46" spans="1:6" ht="13.5" customHeight="1">
      <c r="A46" s="126">
        <v>6.3</v>
      </c>
      <c r="B46" s="113" t="s">
        <v>47</v>
      </c>
      <c r="D46" s="117"/>
      <c r="E46" s="127"/>
      <c r="F46" s="114">
        <v>400</v>
      </c>
    </row>
    <row r="47" spans="1:6" ht="13.5" customHeight="1">
      <c r="A47" s="126">
        <v>7</v>
      </c>
      <c r="B47" s="113" t="s">
        <v>48</v>
      </c>
      <c r="D47" s="117"/>
      <c r="E47" s="127"/>
      <c r="F47" s="114"/>
    </row>
    <row r="48" spans="1:6" ht="13.5" customHeight="1">
      <c r="A48" s="126">
        <v>8</v>
      </c>
      <c r="B48" s="113" t="s">
        <v>49</v>
      </c>
      <c r="D48" s="117"/>
      <c r="E48" s="127"/>
      <c r="F48" s="114"/>
    </row>
    <row r="49" spans="1:6" ht="13.5" customHeight="1">
      <c r="A49" s="126">
        <v>9</v>
      </c>
      <c r="B49" s="120" t="s">
        <v>19</v>
      </c>
      <c r="D49" s="117"/>
      <c r="E49" s="127"/>
      <c r="F49" s="114">
        <v>500</v>
      </c>
    </row>
    <row r="50" spans="1:6" ht="13.5" customHeight="1">
      <c r="A50" s="126">
        <v>10</v>
      </c>
      <c r="B50" s="120" t="s">
        <v>20</v>
      </c>
      <c r="D50" s="117"/>
      <c r="E50" s="127"/>
      <c r="F50" s="114">
        <v>450</v>
      </c>
    </row>
    <row r="51" spans="1:6" ht="13.5" customHeight="1">
      <c r="A51" s="126">
        <v>11</v>
      </c>
      <c r="B51" s="113" t="s">
        <v>102</v>
      </c>
      <c r="D51" s="117"/>
      <c r="E51" s="127"/>
      <c r="F51" s="114">
        <v>170</v>
      </c>
    </row>
    <row r="52" spans="1:6" ht="13.5" customHeight="1">
      <c r="A52" s="126">
        <v>12</v>
      </c>
      <c r="B52" s="115" t="s">
        <v>51</v>
      </c>
      <c r="D52" s="117"/>
      <c r="E52" s="127"/>
      <c r="F52" s="136">
        <v>100</v>
      </c>
    </row>
    <row r="53" spans="1:6" ht="13.5" customHeight="1">
      <c r="A53" s="126">
        <v>13</v>
      </c>
      <c r="B53" s="113" t="s">
        <v>52</v>
      </c>
      <c r="D53" s="117"/>
      <c r="E53" s="127"/>
      <c r="F53" s="114"/>
    </row>
    <row r="54" spans="1:6" ht="13.5" customHeight="1">
      <c r="A54" s="126">
        <v>14</v>
      </c>
      <c r="B54" s="113" t="s">
        <v>53</v>
      </c>
      <c r="D54" s="117"/>
      <c r="E54" s="127"/>
      <c r="F54" s="114"/>
    </row>
    <row r="55" spans="1:6" ht="13.5" customHeight="1">
      <c r="A55" s="126">
        <v>15</v>
      </c>
      <c r="B55" s="113" t="s">
        <v>54</v>
      </c>
      <c r="D55" s="117"/>
      <c r="E55" s="127"/>
      <c r="F55" s="114">
        <v>1803.7</v>
      </c>
    </row>
    <row r="56" spans="1:6" ht="13.5" customHeight="1">
      <c r="A56" s="126">
        <v>16</v>
      </c>
      <c r="B56" s="113" t="s">
        <v>21</v>
      </c>
      <c r="D56" s="117"/>
      <c r="E56" s="127"/>
      <c r="F56" s="114">
        <v>260.1</v>
      </c>
    </row>
    <row r="57" spans="1:6" ht="13.5" customHeight="1">
      <c r="A57" s="126">
        <v>17</v>
      </c>
      <c r="B57" s="113" t="s">
        <v>55</v>
      </c>
      <c r="D57" s="117"/>
      <c r="E57" s="127"/>
      <c r="F57" s="114">
        <v>145</v>
      </c>
    </row>
    <row r="58" spans="1:5" ht="13.5" customHeight="1">
      <c r="A58" s="126">
        <v>18</v>
      </c>
      <c r="B58" s="121" t="s">
        <v>56</v>
      </c>
      <c r="D58" s="117"/>
      <c r="E58" s="127"/>
    </row>
    <row r="59" spans="1:6" ht="13.5" customHeight="1">
      <c r="A59" s="126">
        <v>19</v>
      </c>
      <c r="B59" s="122" t="s">
        <v>57</v>
      </c>
      <c r="D59" s="117"/>
      <c r="E59" s="127"/>
      <c r="F59" s="114"/>
    </row>
    <row r="60" spans="1:6" ht="13.5" customHeight="1">
      <c r="A60" s="126">
        <v>20</v>
      </c>
      <c r="B60" s="122" t="s">
        <v>58</v>
      </c>
      <c r="D60" s="117"/>
      <c r="E60" s="127"/>
      <c r="F60" s="114">
        <v>400</v>
      </c>
    </row>
    <row r="61" spans="1:5" ht="13.5" customHeight="1">
      <c r="A61" s="126">
        <v>21</v>
      </c>
      <c r="B61" s="122" t="s">
        <v>103</v>
      </c>
      <c r="D61" s="117"/>
      <c r="E61" s="127"/>
    </row>
    <row r="62" spans="1:6" ht="13.5" customHeight="1">
      <c r="A62" s="126">
        <v>22</v>
      </c>
      <c r="B62" s="122" t="s">
        <v>104</v>
      </c>
      <c r="D62" s="117"/>
      <c r="E62" s="127"/>
      <c r="F62" s="114">
        <v>3</v>
      </c>
    </row>
    <row r="63" spans="1:6" ht="13.5" customHeight="1">
      <c r="A63" s="126">
        <v>23</v>
      </c>
      <c r="B63" s="122" t="s">
        <v>60</v>
      </c>
      <c r="D63" s="117"/>
      <c r="E63" s="127"/>
      <c r="F63" s="114">
        <v>80</v>
      </c>
    </row>
    <row r="64" spans="1:6" ht="13.5" customHeight="1">
      <c r="A64" s="126">
        <v>24</v>
      </c>
      <c r="B64" s="122" t="s">
        <v>61</v>
      </c>
      <c r="D64" s="117"/>
      <c r="E64" s="127"/>
      <c r="F64" s="114">
        <v>70</v>
      </c>
    </row>
    <row r="65" spans="1:6" ht="13.5" customHeight="1">
      <c r="A65" s="126">
        <v>25</v>
      </c>
      <c r="B65" s="122" t="s">
        <v>62</v>
      </c>
      <c r="D65" s="117"/>
      <c r="E65" s="127"/>
      <c r="F65" s="114">
        <v>150</v>
      </c>
    </row>
    <row r="66" spans="1:6" ht="13.5" customHeight="1">
      <c r="A66" s="126">
        <v>26</v>
      </c>
      <c r="B66" s="132" t="s">
        <v>135</v>
      </c>
      <c r="D66" s="117"/>
      <c r="E66" s="127"/>
      <c r="F66" s="114">
        <v>100</v>
      </c>
    </row>
    <row r="67" spans="1:6" ht="13.5" customHeight="1">
      <c r="A67" s="126">
        <v>27</v>
      </c>
      <c r="B67" s="132" t="s">
        <v>86</v>
      </c>
      <c r="D67" s="117"/>
      <c r="E67" s="127"/>
      <c r="F67" s="114">
        <v>300</v>
      </c>
    </row>
    <row r="68" spans="1:6" ht="13.5" customHeight="1">
      <c r="A68" s="126">
        <v>28</v>
      </c>
      <c r="B68" s="132" t="s">
        <v>87</v>
      </c>
      <c r="D68" s="117"/>
      <c r="E68" s="127"/>
      <c r="F68" s="114">
        <v>400</v>
      </c>
    </row>
    <row r="69" spans="1:6" ht="13.5" customHeight="1">
      <c r="A69" s="126">
        <v>29</v>
      </c>
      <c r="B69" s="132" t="s">
        <v>88</v>
      </c>
      <c r="D69" s="117"/>
      <c r="E69" s="127"/>
      <c r="F69" s="114">
        <v>1700</v>
      </c>
    </row>
    <row r="70" spans="1:6" ht="13.5" customHeight="1">
      <c r="A70" s="126">
        <v>30</v>
      </c>
      <c r="B70" s="115" t="s">
        <v>136</v>
      </c>
      <c r="F70" s="138">
        <v>50</v>
      </c>
    </row>
    <row r="71" spans="1:6" ht="13.5" customHeight="1">
      <c r="A71" s="126">
        <v>31</v>
      </c>
      <c r="B71" s="122" t="s">
        <v>64</v>
      </c>
      <c r="D71" s="117"/>
      <c r="E71" s="127"/>
      <c r="F71" s="114">
        <v>198.9</v>
      </c>
    </row>
    <row r="72" spans="1:6" ht="13.5" customHeight="1">
      <c r="A72" s="126">
        <v>32</v>
      </c>
      <c r="B72" s="122" t="s">
        <v>105</v>
      </c>
      <c r="D72" s="117"/>
      <c r="E72" s="127"/>
      <c r="F72" s="136">
        <v>100</v>
      </c>
    </row>
    <row r="73" spans="1:6" ht="13.5" customHeight="1">
      <c r="A73" s="126">
        <v>33</v>
      </c>
      <c r="B73" s="45" t="s">
        <v>27</v>
      </c>
      <c r="D73" s="117"/>
      <c r="E73" s="127"/>
      <c r="F73" s="114"/>
    </row>
    <row r="74" spans="1:6" ht="13.5" customHeight="1">
      <c r="A74" s="126">
        <v>34</v>
      </c>
      <c r="B74" s="113" t="s">
        <v>28</v>
      </c>
      <c r="D74" s="117"/>
      <c r="E74" s="127"/>
      <c r="F74" s="114"/>
    </row>
    <row r="75" spans="1:6" ht="13.5" customHeight="1">
      <c r="A75" s="126">
        <v>35</v>
      </c>
      <c r="B75" s="113" t="s">
        <v>65</v>
      </c>
      <c r="D75" s="117"/>
      <c r="E75" s="127"/>
      <c r="F75" s="114"/>
    </row>
    <row r="76" spans="1:6" ht="13.5" customHeight="1">
      <c r="A76" s="126">
        <v>36</v>
      </c>
      <c r="B76" s="113" t="s">
        <v>106</v>
      </c>
      <c r="D76" s="117"/>
      <c r="E76" s="127"/>
      <c r="F76" s="136"/>
    </row>
    <row r="77" spans="1:6" ht="13.5" customHeight="1">
      <c r="A77" s="126">
        <v>37</v>
      </c>
      <c r="B77" s="113" t="s">
        <v>81</v>
      </c>
      <c r="D77" s="117"/>
      <c r="E77" s="127"/>
      <c r="F77" s="114">
        <v>32.7</v>
      </c>
    </row>
    <row r="78" spans="1:6" ht="13.5" customHeight="1">
      <c r="A78" s="126">
        <v>38</v>
      </c>
      <c r="B78" s="113" t="s">
        <v>29</v>
      </c>
      <c r="D78" s="117"/>
      <c r="E78" s="127"/>
      <c r="F78" s="136">
        <v>68.6</v>
      </c>
    </row>
    <row r="79" spans="1:6" ht="13.5" customHeight="1">
      <c r="A79" s="126">
        <v>39</v>
      </c>
      <c r="B79" s="122" t="s">
        <v>121</v>
      </c>
      <c r="C79" s="117"/>
      <c r="D79" s="117"/>
      <c r="E79" s="125"/>
      <c r="F79" s="136"/>
    </row>
    <row r="80" spans="1:6" ht="13.5" customHeight="1">
      <c r="A80" s="126">
        <v>40</v>
      </c>
      <c r="B80" s="133" t="s">
        <v>122</v>
      </c>
      <c r="C80" s="134"/>
      <c r="D80" s="134"/>
      <c r="E80" s="135"/>
      <c r="F80" s="137">
        <v>340.7</v>
      </c>
    </row>
    <row r="81" spans="1:6" ht="13.5" customHeight="1">
      <c r="A81" s="126">
        <v>41</v>
      </c>
      <c r="B81" s="122" t="s">
        <v>123</v>
      </c>
      <c r="C81" s="117"/>
      <c r="D81" s="117"/>
      <c r="E81" s="125"/>
      <c r="F81" s="136"/>
    </row>
    <row r="82" spans="1:6" ht="13.5" customHeight="1">
      <c r="A82" s="126">
        <v>42</v>
      </c>
      <c r="B82" s="122" t="s">
        <v>107</v>
      </c>
      <c r="C82" s="117"/>
      <c r="D82" s="117"/>
      <c r="E82" s="125"/>
      <c r="F82" s="136">
        <v>300</v>
      </c>
    </row>
    <row r="83" spans="1:6" ht="13.5" customHeight="1">
      <c r="A83" s="136">
        <v>43</v>
      </c>
      <c r="B83" s="2" t="s">
        <v>132</v>
      </c>
      <c r="E83" s="125"/>
      <c r="F83" s="136">
        <v>307</v>
      </c>
    </row>
    <row r="84" spans="1:6" ht="14.25">
      <c r="A84" s="129"/>
      <c r="B84" s="123" t="s">
        <v>66</v>
      </c>
      <c r="C84" s="117"/>
      <c r="D84" s="117"/>
      <c r="E84" s="125"/>
      <c r="F84" s="138">
        <f>F36+F37+F38+F39+F40+F41+F42+F43+F49+F50+F51+F52+F55+F56+F57+F60+F62+F63+F64+F65+F66+F67+F68+F69+F71+F77+F78+F80+F82+F83+F72+F70</f>
        <v>117585</v>
      </c>
    </row>
    <row r="85" spans="1:6" ht="13.5" customHeight="1">
      <c r="A85" s="12"/>
      <c r="B85" s="8"/>
      <c r="C85" s="9"/>
      <c r="D85" s="7"/>
      <c r="E85" s="7"/>
      <c r="F85" s="138"/>
    </row>
    <row r="86" spans="1:5" ht="15">
      <c r="A86" s="12"/>
      <c r="B86" s="62" t="s">
        <v>68</v>
      </c>
      <c r="C86" s="7"/>
      <c r="D86" s="147" t="s">
        <v>139</v>
      </c>
      <c r="E86" s="147"/>
    </row>
    <row r="87" spans="1:5" ht="12.75" customHeight="1">
      <c r="A87" s="12"/>
      <c r="B87" s="8"/>
      <c r="C87" s="9"/>
      <c r="D87" s="146" t="s">
        <v>67</v>
      </c>
      <c r="E87" s="146"/>
    </row>
    <row r="88" spans="1:5" ht="15">
      <c r="A88" s="12"/>
      <c r="B88" s="62" t="s">
        <v>69</v>
      </c>
      <c r="C88" s="7"/>
      <c r="D88" s="147" t="s">
        <v>140</v>
      </c>
      <c r="E88" s="147"/>
    </row>
    <row r="89" spans="1:5" ht="12.75" customHeight="1">
      <c r="A89" s="12"/>
      <c r="B89" s="9"/>
      <c r="C89" s="9"/>
      <c r="D89" s="146" t="s">
        <v>67</v>
      </c>
      <c r="E89" s="146"/>
    </row>
    <row r="90" spans="1:5" ht="15">
      <c r="A90" s="12"/>
      <c r="B90" s="10"/>
      <c r="C90" s="16" t="s">
        <v>70</v>
      </c>
      <c r="D90" s="9"/>
      <c r="E90" s="9"/>
    </row>
  </sheetData>
  <sheetProtection/>
  <mergeCells count="7">
    <mergeCell ref="A2:E2"/>
    <mergeCell ref="A3:E3"/>
    <mergeCell ref="D89:E89"/>
    <mergeCell ref="A4:E4"/>
    <mergeCell ref="D86:E86"/>
    <mergeCell ref="D87:E87"/>
    <mergeCell ref="D88:E88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7109375" style="2" customWidth="1"/>
    <col min="2" max="2" width="60.57421875" style="2" customWidth="1"/>
    <col min="3" max="3" width="12.8515625" style="2" customWidth="1"/>
    <col min="4" max="4" width="12.421875" style="2" customWidth="1"/>
    <col min="5" max="5" width="10.710937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50" t="s">
        <v>71</v>
      </c>
      <c r="B1" s="150"/>
      <c r="C1" s="150"/>
      <c r="D1" s="150"/>
      <c r="E1" s="150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51" t="s">
        <v>137</v>
      </c>
      <c r="B2" s="151"/>
      <c r="C2" s="151"/>
      <c r="D2" s="151"/>
      <c r="E2" s="151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52" t="s">
        <v>129</v>
      </c>
      <c r="B3" s="152"/>
      <c r="C3" s="152"/>
      <c r="D3" s="152"/>
      <c r="E3" s="152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116798.1</v>
      </c>
      <c r="D6" s="83">
        <f>D7+D21+D22+D23+D24+D25+D26+D27+D28+D29+D30+D31+D32+D33+D18</f>
        <v>117584.99999999999</v>
      </c>
      <c r="E6" s="83">
        <f>D6-C6</f>
        <v>786.8999999999796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100912</v>
      </c>
      <c r="D7" s="46">
        <f>D8+D9+D20</f>
        <v>101501.69999999998</v>
      </c>
      <c r="E7" s="83">
        <f aca="true" t="shared" si="0" ref="E7:E81">D7-C7</f>
        <v>589.6999999999825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113</v>
      </c>
      <c r="C8" s="61">
        <v>39394.7</v>
      </c>
      <c r="D8" s="46">
        <v>39938.7</v>
      </c>
      <c r="E8" s="83">
        <f t="shared" si="0"/>
        <v>544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114</v>
      </c>
      <c r="C9" s="61">
        <v>61378.2</v>
      </c>
      <c r="D9" s="46">
        <v>61364.1</v>
      </c>
      <c r="E9" s="83">
        <f t="shared" si="0"/>
        <v>-14.099999999998545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115</v>
      </c>
      <c r="C10" s="46"/>
      <c r="D10" s="46"/>
      <c r="E10" s="83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117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116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113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114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118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113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114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119</v>
      </c>
      <c r="C18" s="46">
        <v>139.1</v>
      </c>
      <c r="D18" s="46">
        <v>139.2</v>
      </c>
      <c r="E18" s="83">
        <f t="shared" si="0"/>
        <v>0.09999999999999432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120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>
        <v>198.9</v>
      </c>
      <c r="E20" s="83">
        <f t="shared" si="0"/>
        <v>198.9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5</v>
      </c>
      <c r="B24" s="47" t="s">
        <v>32</v>
      </c>
      <c r="C24" s="53">
        <v>156</v>
      </c>
      <c r="D24" s="53">
        <v>201</v>
      </c>
      <c r="E24" s="83">
        <f t="shared" si="0"/>
        <v>45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6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8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9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10</v>
      </c>
      <c r="B29" s="47" t="s">
        <v>9</v>
      </c>
      <c r="C29" s="53">
        <v>150</v>
      </c>
      <c r="D29" s="53">
        <v>163</v>
      </c>
      <c r="E29" s="83">
        <f t="shared" si="0"/>
        <v>13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 t="s">
        <v>130</v>
      </c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>
        <v>15580.1</v>
      </c>
      <c r="D33" s="46">
        <v>15580.1</v>
      </c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C35+C37+C38+C39+C40+C41+C42+C43+C49+C50+C51+C52+C55+C56+C57+C60+C61+C62+C63+C64+C65+C67+C68+C69+C70+C84+C86+C87+C71</f>
        <v>116798.1</v>
      </c>
      <c r="D34" s="87">
        <f>D35+D37+D38+D39+D40+D41+D42+D43+D49+D50+D51+D52+D55+D56+D57+D60+D62+D63+D64+D65+D67+D68+D69+D70+D74+D76+D77+D79+D84+D86+D87+D72+D73</f>
        <v>117585</v>
      </c>
      <c r="E34" s="83">
        <f t="shared" si="0"/>
        <v>786.8999999999942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>
        <v>91255.3</v>
      </c>
      <c r="D35" s="53">
        <v>91255.3</v>
      </c>
      <c r="E35" s="83">
        <f t="shared" si="0"/>
        <v>0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86"/>
      <c r="D36" s="86"/>
      <c r="E36" s="86"/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>
        <v>8000</v>
      </c>
      <c r="D37" s="46">
        <v>8000</v>
      </c>
      <c r="E37" s="83">
        <f>D37-C37</f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7500</v>
      </c>
      <c r="D38" s="46">
        <v>7500</v>
      </c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1500</v>
      </c>
      <c r="D39" s="46">
        <v>1500</v>
      </c>
      <c r="E39" s="83">
        <f t="shared" si="0"/>
        <v>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500</v>
      </c>
      <c r="D40" s="53">
        <v>600</v>
      </c>
      <c r="E40" s="83">
        <f t="shared" si="0"/>
        <v>100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113" t="s">
        <v>46</v>
      </c>
      <c r="C41" s="53">
        <v>100</v>
      </c>
      <c r="D41" s="53">
        <v>100</v>
      </c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4" t="s">
        <v>14</v>
      </c>
      <c r="C42" s="53">
        <v>100</v>
      </c>
      <c r="D42" s="46">
        <v>100</v>
      </c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37" customFormat="1" ht="13.5" customHeight="1">
      <c r="A43" s="48">
        <v>7</v>
      </c>
      <c r="B43" s="52" t="s">
        <v>18</v>
      </c>
      <c r="C43" s="88">
        <v>500</v>
      </c>
      <c r="D43" s="88">
        <v>500</v>
      </c>
      <c r="E43" s="83">
        <f t="shared" si="0"/>
        <v>0</v>
      </c>
      <c r="F43" s="45"/>
      <c r="G43" s="36"/>
      <c r="H43" s="36"/>
      <c r="I43" s="36"/>
      <c r="J43" s="36"/>
      <c r="K43" s="36"/>
      <c r="L43" s="36"/>
      <c r="M43" s="36"/>
    </row>
    <row r="44" spans="1:13" s="51" customFormat="1" ht="13.5" customHeight="1">
      <c r="A44" s="48">
        <v>7.1</v>
      </c>
      <c r="B44" s="52" t="s">
        <v>15</v>
      </c>
      <c r="C44" s="53">
        <v>60</v>
      </c>
      <c r="D44" s="53">
        <v>60</v>
      </c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7.2</v>
      </c>
      <c r="B45" s="54" t="s">
        <v>16</v>
      </c>
      <c r="C45" s="53">
        <v>40</v>
      </c>
      <c r="D45" s="46">
        <v>40</v>
      </c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7.3</v>
      </c>
      <c r="B46" s="54" t="s">
        <v>47</v>
      </c>
      <c r="C46" s="53">
        <v>400</v>
      </c>
      <c r="D46" s="46">
        <v>400</v>
      </c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51" customFormat="1" ht="13.5" customHeight="1">
      <c r="A47" s="48">
        <v>8</v>
      </c>
      <c r="B47" s="55" t="s">
        <v>48</v>
      </c>
      <c r="C47" s="53"/>
      <c r="D47" s="46"/>
      <c r="E47" s="83">
        <f t="shared" si="0"/>
        <v>0</v>
      </c>
      <c r="F47" s="49"/>
      <c r="G47" s="50"/>
      <c r="H47" s="50"/>
      <c r="I47" s="50"/>
      <c r="J47" s="50"/>
      <c r="K47" s="50"/>
      <c r="L47" s="50"/>
      <c r="M47" s="50"/>
    </row>
    <row r="48" spans="1:13" s="37" customFormat="1" ht="13.5" customHeight="1">
      <c r="A48" s="48">
        <v>9</v>
      </c>
      <c r="B48" s="55" t="s">
        <v>49</v>
      </c>
      <c r="C48" s="53"/>
      <c r="D48" s="46"/>
      <c r="E48" s="83">
        <f t="shared" si="0"/>
        <v>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7</v>
      </c>
      <c r="B49" s="55" t="s">
        <v>19</v>
      </c>
      <c r="C49" s="53">
        <v>500</v>
      </c>
      <c r="D49" s="46">
        <v>500</v>
      </c>
      <c r="E49" s="83">
        <f t="shared" si="0"/>
        <v>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8</v>
      </c>
      <c r="B50" s="55" t="s">
        <v>20</v>
      </c>
      <c r="C50" s="53">
        <v>500</v>
      </c>
      <c r="D50" s="46">
        <v>450</v>
      </c>
      <c r="E50" s="83">
        <f t="shared" si="0"/>
        <v>-50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9</v>
      </c>
      <c r="B51" s="55" t="s">
        <v>50</v>
      </c>
      <c r="C51" s="53">
        <v>170</v>
      </c>
      <c r="D51" s="46">
        <v>170</v>
      </c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10</v>
      </c>
      <c r="B52" s="55" t="s">
        <v>51</v>
      </c>
      <c r="C52" s="53">
        <v>100</v>
      </c>
      <c r="D52" s="46">
        <v>100</v>
      </c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11</v>
      </c>
      <c r="B53" s="55" t="s">
        <v>52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12</v>
      </c>
      <c r="B54" s="55" t="s">
        <v>53</v>
      </c>
      <c r="C54" s="53"/>
      <c r="D54" s="46"/>
      <c r="E54" s="83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13</v>
      </c>
      <c r="B55" s="55" t="s">
        <v>54</v>
      </c>
      <c r="C55" s="59">
        <v>1800</v>
      </c>
      <c r="D55" s="46">
        <v>1803.7</v>
      </c>
      <c r="E55" s="83">
        <f t="shared" si="0"/>
        <v>3.7000000000000455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14</v>
      </c>
      <c r="B56" s="55" t="s">
        <v>21</v>
      </c>
      <c r="C56" s="59">
        <v>260.1</v>
      </c>
      <c r="D56" s="46">
        <v>260.1</v>
      </c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15</v>
      </c>
      <c r="B57" s="55" t="s">
        <v>55</v>
      </c>
      <c r="C57" s="59">
        <v>145</v>
      </c>
      <c r="D57" s="46">
        <v>145</v>
      </c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16</v>
      </c>
      <c r="B58" s="55" t="s">
        <v>56</v>
      </c>
      <c r="C58" s="8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17</v>
      </c>
      <c r="B59" s="55" t="s">
        <v>57</v>
      </c>
      <c r="C59" s="59"/>
      <c r="D59" s="46"/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18</v>
      </c>
      <c r="B60" s="55" t="s">
        <v>58</v>
      </c>
      <c r="C60" s="59">
        <v>400</v>
      </c>
      <c r="D60" s="59">
        <v>400</v>
      </c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19</v>
      </c>
      <c r="C61" s="59"/>
      <c r="D61" s="59"/>
      <c r="E61" s="83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20</v>
      </c>
      <c r="B62" s="55" t="s">
        <v>59</v>
      </c>
      <c r="C62" s="59">
        <v>3</v>
      </c>
      <c r="D62" s="59">
        <v>3</v>
      </c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21</v>
      </c>
      <c r="B63" s="55" t="s">
        <v>60</v>
      </c>
      <c r="C63" s="59">
        <v>80</v>
      </c>
      <c r="D63" s="59">
        <v>80</v>
      </c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22</v>
      </c>
      <c r="B64" s="55" t="s">
        <v>61</v>
      </c>
      <c r="C64" s="59">
        <v>70</v>
      </c>
      <c r="D64" s="59">
        <v>70</v>
      </c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23</v>
      </c>
      <c r="B65" s="55" t="s">
        <v>62</v>
      </c>
      <c r="C65" s="59">
        <v>150</v>
      </c>
      <c r="D65" s="59">
        <v>150</v>
      </c>
      <c r="E65" s="83">
        <f t="shared" si="0"/>
        <v>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24</v>
      </c>
      <c r="B66" s="55" t="s">
        <v>63</v>
      </c>
      <c r="C66" s="59"/>
      <c r="D66" s="59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25</v>
      </c>
      <c r="B67" s="55" t="s">
        <v>131</v>
      </c>
      <c r="C67" s="59">
        <v>100</v>
      </c>
      <c r="D67" s="59">
        <v>100</v>
      </c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26</v>
      </c>
      <c r="B68" s="55" t="s">
        <v>86</v>
      </c>
      <c r="C68" s="59">
        <v>300</v>
      </c>
      <c r="D68" s="59">
        <v>300</v>
      </c>
      <c r="E68" s="83">
        <f t="shared" si="0"/>
        <v>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27</v>
      </c>
      <c r="B69" s="55" t="s">
        <v>87</v>
      </c>
      <c r="C69" s="59">
        <v>400</v>
      </c>
      <c r="D69" s="59">
        <v>400</v>
      </c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28</v>
      </c>
      <c r="B70" s="55" t="s">
        <v>88</v>
      </c>
      <c r="C70" s="59">
        <v>1700</v>
      </c>
      <c r="D70" s="59">
        <v>1700</v>
      </c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/>
      <c r="B71" s="55" t="s">
        <v>133</v>
      </c>
      <c r="C71" s="59">
        <v>300</v>
      </c>
      <c r="D71" s="46"/>
      <c r="E71" s="83">
        <f>D71-C71</f>
        <v>-300</v>
      </c>
      <c r="F71" s="45"/>
      <c r="G71" s="36"/>
      <c r="H71" s="36"/>
      <c r="I71" s="36"/>
      <c r="J71" s="36"/>
      <c r="K71" s="36"/>
      <c r="L71" s="36"/>
      <c r="M71" s="36"/>
    </row>
    <row r="72" spans="1:13" s="37" customFormat="1" ht="13.5" customHeight="1">
      <c r="A72" s="48">
        <v>29</v>
      </c>
      <c r="B72" s="55" t="s">
        <v>124</v>
      </c>
      <c r="C72" s="59"/>
      <c r="D72" s="46">
        <v>300</v>
      </c>
      <c r="E72" s="83">
        <f>D72-C72</f>
        <v>300</v>
      </c>
      <c r="F72" s="45"/>
      <c r="G72" s="36"/>
      <c r="H72" s="36"/>
      <c r="I72" s="36"/>
      <c r="J72" s="36"/>
      <c r="K72" s="36"/>
      <c r="L72" s="36"/>
      <c r="M72" s="36"/>
    </row>
    <row r="73" spans="1:13" s="37" customFormat="1" ht="13.5" customHeight="1">
      <c r="A73" s="48">
        <v>30</v>
      </c>
      <c r="B73" s="142" t="s">
        <v>136</v>
      </c>
      <c r="C73" s="142"/>
      <c r="D73" s="143">
        <v>50</v>
      </c>
      <c r="E73" s="143">
        <f>D73-C73</f>
        <v>50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31</v>
      </c>
      <c r="B74" s="55"/>
      <c r="C74" s="59"/>
      <c r="D74" s="46"/>
      <c r="E74" s="83"/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32</v>
      </c>
      <c r="B75" s="55"/>
      <c r="C75" s="59"/>
      <c r="D75" s="46"/>
      <c r="E75" s="83"/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33</v>
      </c>
      <c r="B76" s="55" t="s">
        <v>64</v>
      </c>
      <c r="C76" s="59"/>
      <c r="D76" s="46">
        <v>198.9</v>
      </c>
      <c r="E76" s="83">
        <f t="shared" si="0"/>
        <v>198.9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34</v>
      </c>
      <c r="B77" s="84" t="s">
        <v>105</v>
      </c>
      <c r="C77" s="59"/>
      <c r="D77" s="46">
        <v>100</v>
      </c>
      <c r="E77" s="83">
        <f t="shared" si="0"/>
        <v>100</v>
      </c>
      <c r="F77" s="45"/>
      <c r="G77" s="36"/>
      <c r="H77" s="36"/>
      <c r="I77" s="36"/>
      <c r="J77" s="36"/>
      <c r="K77" s="36"/>
      <c r="L77" s="36"/>
      <c r="M77" s="36"/>
    </row>
    <row r="78" spans="1:13" s="37" customFormat="1" ht="13.5" customHeight="1">
      <c r="A78" s="48">
        <v>35</v>
      </c>
      <c r="B78" s="140" t="s">
        <v>121</v>
      </c>
      <c r="C78" s="141"/>
      <c r="D78" s="139"/>
      <c r="E78" s="83">
        <f t="shared" si="0"/>
        <v>0</v>
      </c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 customHeight="1">
      <c r="A79" s="48">
        <v>36</v>
      </c>
      <c r="B79" s="140" t="s">
        <v>122</v>
      </c>
      <c r="C79" s="141"/>
      <c r="D79" s="139">
        <v>340.7</v>
      </c>
      <c r="E79" s="83">
        <f t="shared" si="0"/>
        <v>340.7</v>
      </c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 customHeight="1">
      <c r="A80" s="48">
        <v>37</v>
      </c>
      <c r="B80" s="140" t="s">
        <v>123</v>
      </c>
      <c r="C80" s="141"/>
      <c r="D80" s="139"/>
      <c r="E80" s="83">
        <f t="shared" si="0"/>
        <v>0</v>
      </c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 customHeight="1">
      <c r="A81" s="48">
        <v>38</v>
      </c>
      <c r="B81" s="140" t="s">
        <v>125</v>
      </c>
      <c r="C81" s="141"/>
      <c r="D81" s="139"/>
      <c r="E81" s="83">
        <f t="shared" si="0"/>
        <v>0</v>
      </c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 customHeight="1">
      <c r="A82" s="48">
        <v>39</v>
      </c>
      <c r="B82" s="55" t="s">
        <v>27</v>
      </c>
      <c r="C82" s="59"/>
      <c r="D82" s="46"/>
      <c r="E82" s="83">
        <f aca="true" t="shared" si="1" ref="E82:E88">D82-C82</f>
        <v>0</v>
      </c>
      <c r="F82" s="45"/>
      <c r="G82" s="36"/>
      <c r="H82" s="36"/>
      <c r="I82" s="36"/>
      <c r="J82" s="36"/>
      <c r="K82" s="36"/>
      <c r="L82" s="36"/>
      <c r="M82" s="36"/>
    </row>
    <row r="83" spans="1:13" s="51" customFormat="1" ht="13.5" customHeight="1">
      <c r="A83" s="48">
        <v>40</v>
      </c>
      <c r="B83" s="55" t="s">
        <v>28</v>
      </c>
      <c r="C83" s="59"/>
      <c r="D83" s="46"/>
      <c r="E83" s="83">
        <f t="shared" si="1"/>
        <v>0</v>
      </c>
      <c r="F83" s="49"/>
      <c r="G83" s="50"/>
      <c r="H83" s="50"/>
      <c r="I83" s="50"/>
      <c r="J83" s="50"/>
      <c r="K83" s="50"/>
      <c r="L83" s="50"/>
      <c r="M83" s="50"/>
    </row>
    <row r="84" spans="1:13" s="37" customFormat="1" ht="13.5" customHeight="1">
      <c r="A84" s="48">
        <v>41</v>
      </c>
      <c r="B84" s="55" t="s">
        <v>141</v>
      </c>
      <c r="C84" s="89">
        <v>35.9</v>
      </c>
      <c r="D84" s="46">
        <v>32.7</v>
      </c>
      <c r="E84" s="83">
        <f t="shared" si="1"/>
        <v>-3.1999999999999957</v>
      </c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 customHeight="1">
      <c r="A85" s="48">
        <v>42</v>
      </c>
      <c r="B85" s="55" t="s">
        <v>106</v>
      </c>
      <c r="C85" s="89"/>
      <c r="D85" s="46"/>
      <c r="E85" s="83">
        <f t="shared" si="1"/>
        <v>0</v>
      </c>
      <c r="F85" s="45"/>
      <c r="G85" s="36"/>
      <c r="H85" s="36"/>
      <c r="I85" s="36"/>
      <c r="J85" s="36"/>
      <c r="K85" s="36"/>
      <c r="L85" s="36"/>
      <c r="M85" s="36"/>
    </row>
    <row r="86" spans="1:13" s="37" customFormat="1" ht="13.5" customHeight="1">
      <c r="A86" s="48">
        <v>43</v>
      </c>
      <c r="B86" s="55" t="s">
        <v>29</v>
      </c>
      <c r="C86" s="59">
        <v>21.8</v>
      </c>
      <c r="D86" s="46">
        <v>68.6</v>
      </c>
      <c r="E86" s="83">
        <f t="shared" si="1"/>
        <v>46.8</v>
      </c>
      <c r="F86" s="45"/>
      <c r="G86" s="36"/>
      <c r="H86" s="36"/>
      <c r="I86" s="36"/>
      <c r="J86" s="36"/>
      <c r="K86" s="36"/>
      <c r="L86" s="36"/>
      <c r="M86" s="36"/>
    </row>
    <row r="87" spans="1:13" s="37" customFormat="1" ht="13.5" customHeight="1">
      <c r="A87" s="48">
        <v>44</v>
      </c>
      <c r="B87" s="90" t="s">
        <v>31</v>
      </c>
      <c r="C87" s="46">
        <v>307</v>
      </c>
      <c r="D87" s="46">
        <v>307</v>
      </c>
      <c r="E87" s="83">
        <f t="shared" si="1"/>
        <v>0</v>
      </c>
      <c r="F87" s="45"/>
      <c r="G87" s="36"/>
      <c r="H87" s="36"/>
      <c r="I87" s="36"/>
      <c r="J87" s="36"/>
      <c r="K87" s="36"/>
      <c r="L87" s="36"/>
      <c r="M87" s="36"/>
    </row>
    <row r="88" spans="1:13" s="58" customFormat="1" ht="13.5" customHeight="1">
      <c r="A88" s="81"/>
      <c r="B88" s="91" t="s">
        <v>30</v>
      </c>
      <c r="C88" s="83"/>
      <c r="D88" s="83"/>
      <c r="E88" s="83">
        <f t="shared" si="1"/>
        <v>0</v>
      </c>
      <c r="F88" s="56"/>
      <c r="G88" s="57"/>
      <c r="H88" s="57"/>
      <c r="I88" s="57"/>
      <c r="J88" s="57"/>
      <c r="K88" s="57"/>
      <c r="L88" s="57"/>
      <c r="M88" s="57"/>
    </row>
    <row r="89" spans="1:13" s="37" customFormat="1" ht="13.5">
      <c r="A89" s="92"/>
      <c r="B89" s="93"/>
      <c r="C89" s="93"/>
      <c r="D89" s="93"/>
      <c r="E89" s="93"/>
      <c r="F89" s="45"/>
      <c r="G89" s="36"/>
      <c r="H89" s="36"/>
      <c r="I89" s="36"/>
      <c r="J89" s="36"/>
      <c r="K89" s="36"/>
      <c r="L89" s="36"/>
      <c r="M89" s="36"/>
    </row>
    <row r="90" spans="1:13" s="37" customFormat="1" ht="13.5">
      <c r="A90" s="92"/>
      <c r="B90" s="93"/>
      <c r="C90" s="93"/>
      <c r="D90" s="93"/>
      <c r="E90" s="93"/>
      <c r="F90" s="45"/>
      <c r="G90" s="36"/>
      <c r="H90" s="36"/>
      <c r="I90" s="36"/>
      <c r="J90" s="36"/>
      <c r="K90" s="36"/>
      <c r="L90" s="36"/>
      <c r="M90" s="36"/>
    </row>
    <row r="91" spans="1:13" s="37" customFormat="1" ht="13.5">
      <c r="A91" s="92"/>
      <c r="B91" s="94" t="s">
        <v>68</v>
      </c>
      <c r="C91" s="95"/>
      <c r="D91" s="148" t="s">
        <v>139</v>
      </c>
      <c r="E91" s="148"/>
      <c r="F91" s="45"/>
      <c r="G91" s="36"/>
      <c r="H91" s="36"/>
      <c r="I91" s="36"/>
      <c r="J91" s="36"/>
      <c r="K91" s="36"/>
      <c r="L91" s="36"/>
      <c r="M91" s="36"/>
    </row>
    <row r="92" spans="1:13" s="37" customFormat="1" ht="13.5">
      <c r="A92" s="92"/>
      <c r="B92" s="96"/>
      <c r="C92" s="93"/>
      <c r="D92" s="149" t="s">
        <v>67</v>
      </c>
      <c r="E92" s="149"/>
      <c r="F92" s="45"/>
      <c r="G92" s="36"/>
      <c r="H92" s="36"/>
      <c r="I92" s="36"/>
      <c r="J92" s="36"/>
      <c r="K92" s="36"/>
      <c r="L92" s="36"/>
      <c r="M92" s="36"/>
    </row>
    <row r="93" spans="1:13" s="37" customFormat="1" ht="13.5">
      <c r="A93" s="92"/>
      <c r="B93" s="94" t="s">
        <v>69</v>
      </c>
      <c r="C93" s="95"/>
      <c r="D93" s="148" t="s">
        <v>140</v>
      </c>
      <c r="E93" s="148"/>
      <c r="F93" s="45"/>
      <c r="G93" s="36"/>
      <c r="H93" s="36"/>
      <c r="I93" s="36"/>
      <c r="J93" s="36"/>
      <c r="K93" s="36"/>
      <c r="L93" s="36"/>
      <c r="M93" s="36"/>
    </row>
    <row r="94" spans="1:13" s="37" customFormat="1" ht="13.5">
      <c r="A94" s="92"/>
      <c r="B94" s="93"/>
      <c r="C94" s="93"/>
      <c r="D94" s="149" t="s">
        <v>67</v>
      </c>
      <c r="E94" s="149"/>
      <c r="F94" s="45"/>
      <c r="G94" s="36"/>
      <c r="H94" s="36"/>
      <c r="I94" s="36"/>
      <c r="J94" s="36"/>
      <c r="K94" s="36"/>
      <c r="L94" s="36"/>
      <c r="M94" s="36"/>
    </row>
    <row r="95" spans="1:13" s="37" customFormat="1" ht="13.5">
      <c r="A95" s="92"/>
      <c r="B95" s="97" t="s">
        <v>70</v>
      </c>
      <c r="C95" s="93"/>
      <c r="D95" s="93"/>
      <c r="E95" s="93"/>
      <c r="F95" s="45"/>
      <c r="G95" s="36"/>
      <c r="H95" s="36"/>
      <c r="I95" s="36"/>
      <c r="J95" s="36"/>
      <c r="K95" s="36"/>
      <c r="L95" s="36"/>
      <c r="M95" s="36"/>
    </row>
  </sheetData>
  <sheetProtection/>
  <mergeCells count="7">
    <mergeCell ref="D93:E93"/>
    <mergeCell ref="D94:E94"/>
    <mergeCell ref="A1:E1"/>
    <mergeCell ref="A2:E2"/>
    <mergeCell ref="A3:E3"/>
    <mergeCell ref="D91:E91"/>
    <mergeCell ref="D92:E9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7">
      <selection activeCell="E96" sqref="E96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56" t="s">
        <v>95</v>
      </c>
      <c r="B1" s="156"/>
      <c r="C1" s="156"/>
      <c r="D1" s="156"/>
      <c r="E1" s="156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57" t="s">
        <v>138</v>
      </c>
      <c r="B2" s="157"/>
      <c r="C2" s="157"/>
      <c r="D2" s="157"/>
      <c r="E2" s="157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8" t="s">
        <v>112</v>
      </c>
      <c r="B3" s="158"/>
      <c r="C3" s="158"/>
      <c r="D3" s="158"/>
      <c r="E3" s="158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15580.1</v>
      </c>
      <c r="D6" s="99">
        <v>15580.1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f>C8+C22+C23+C24+C25+C26+C27+C28+C29+C30+C31+C32+C33+C34+C6</f>
        <v>116798.1</v>
      </c>
      <c r="D7" s="100">
        <f>D8+D22+D23+D24+D25+D26+D27+D28+D29+D30+D31+D32+D33+D34+D6</f>
        <v>117584.99999999999</v>
      </c>
      <c r="E7" s="65">
        <f aca="true" t="shared" si="0" ref="E7:E70">D7-C7</f>
        <v>786.8999999999796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100772.9</v>
      </c>
      <c r="D8" s="61">
        <f>D9+D10+D11+D12+D13+D16+D19+D20+D21</f>
        <v>101501.69999999998</v>
      </c>
      <c r="E8" s="65">
        <f>D8-C8</f>
        <v>728.7999999999884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113</v>
      </c>
      <c r="C9" s="61">
        <v>39394.7</v>
      </c>
      <c r="D9" s="22">
        <v>39938.7</v>
      </c>
      <c r="E9" s="65">
        <f>D9-C9</f>
        <v>544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114</v>
      </c>
      <c r="C10" s="61">
        <v>61378.2</v>
      </c>
      <c r="D10" s="22">
        <v>61364.1</v>
      </c>
      <c r="E10" s="65">
        <f t="shared" si="0"/>
        <v>-14.099999999998545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115</v>
      </c>
      <c r="C11" s="61"/>
      <c r="D11" s="22"/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117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116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113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114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118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113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114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119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120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>
        <v>198.9</v>
      </c>
      <c r="E21" s="65">
        <f t="shared" si="0"/>
        <v>198.9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>
        <v>156</v>
      </c>
      <c r="D25" s="61">
        <v>201</v>
      </c>
      <c r="E25" s="65">
        <f t="shared" si="0"/>
        <v>45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>
        <v>139.1</v>
      </c>
      <c r="D27" s="61">
        <v>139.2</v>
      </c>
      <c r="E27" s="65">
        <f t="shared" si="0"/>
        <v>0.09999999999999432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>
        <v>150</v>
      </c>
      <c r="D30" s="61">
        <v>163</v>
      </c>
      <c r="E30" s="65">
        <f t="shared" si="0"/>
        <v>13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7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8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9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10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C36+C81</f>
        <v>116798.1</v>
      </c>
      <c r="D35" s="100">
        <f>D36+D81</f>
        <v>105558.8</v>
      </c>
      <c r="E35" s="65">
        <f t="shared" si="0"/>
        <v>-11239.300000000003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f>C37+C39+C40+C41+C42+C43+C44+C45+C51+C52+C53+C54+C57+C58+C59+C62+C63+C64+C65+C66+C73+C77+C70+C72</f>
        <v>114098.1</v>
      </c>
      <c r="D36" s="100">
        <f>D37+D39+D40+D41+D42+D43+D44+D45+D58+D57+D59+D64+D65+D68+D70+D72+D73+D77+D79+D51+D52+D53+D69</f>
        <v>103470.8</v>
      </c>
      <c r="E36" s="65">
        <f t="shared" si="0"/>
        <v>-10627.300000000003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91255.3</v>
      </c>
      <c r="D37" s="61">
        <v>88239.9</v>
      </c>
      <c r="E37" s="65">
        <f t="shared" si="0"/>
        <v>-3015.4000000000087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>D38-C38</f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>
        <v>8000</v>
      </c>
      <c r="D39" s="61">
        <v>7000</v>
      </c>
      <c r="E39" s="65">
        <f>D39-C39</f>
        <v>-1000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7500</v>
      </c>
      <c r="D40" s="61">
        <v>4470</v>
      </c>
      <c r="E40" s="65">
        <f t="shared" si="0"/>
        <v>-3030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1500</v>
      </c>
      <c r="D41" s="61">
        <v>1238</v>
      </c>
      <c r="E41" s="65">
        <f t="shared" si="0"/>
        <v>-262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500</v>
      </c>
      <c r="D42" s="61">
        <v>308.8</v>
      </c>
      <c r="E42" s="65">
        <f t="shared" si="0"/>
        <v>-191.2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>
        <v>100</v>
      </c>
      <c r="D43" s="61">
        <v>100</v>
      </c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>
        <v>100</v>
      </c>
      <c r="D44" s="61">
        <v>96</v>
      </c>
      <c r="E44" s="65">
        <f t="shared" si="0"/>
        <v>-4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>
        <v>500</v>
      </c>
      <c r="D45" s="69">
        <v>96</v>
      </c>
      <c r="E45" s="65">
        <f t="shared" si="0"/>
        <v>-404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>
        <v>60</v>
      </c>
      <c r="D46" s="61"/>
      <c r="E46" s="65">
        <f t="shared" si="0"/>
        <v>-60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>
        <v>40</v>
      </c>
      <c r="D47" s="61"/>
      <c r="E47" s="65">
        <f t="shared" si="0"/>
        <v>-40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400</v>
      </c>
      <c r="D48" s="61"/>
      <c r="E48" s="65">
        <f t="shared" si="0"/>
        <v>-400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500</v>
      </c>
      <c r="D51" s="61">
        <v>153</v>
      </c>
      <c r="E51" s="65">
        <f t="shared" si="0"/>
        <v>-347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500</v>
      </c>
      <c r="D52" s="61">
        <v>246.1</v>
      </c>
      <c r="E52" s="65">
        <f t="shared" si="0"/>
        <v>-253.9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>
        <v>170</v>
      </c>
      <c r="D53" s="61">
        <v>16</v>
      </c>
      <c r="E53" s="65">
        <f t="shared" si="0"/>
        <v>-154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>
        <v>100</v>
      </c>
      <c r="D54" s="61"/>
      <c r="E54" s="65">
        <f t="shared" si="0"/>
        <v>-100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134</v>
      </c>
      <c r="C57" s="61">
        <v>1800</v>
      </c>
      <c r="D57" s="61">
        <v>443</v>
      </c>
      <c r="E57" s="65">
        <f t="shared" si="0"/>
        <v>-1357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>
        <v>260.1</v>
      </c>
      <c r="D58" s="61">
        <v>50.1</v>
      </c>
      <c r="E58" s="65">
        <f t="shared" si="0"/>
        <v>-210.00000000000003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>
        <v>145</v>
      </c>
      <c r="D59" s="61">
        <v>145</v>
      </c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400</v>
      </c>
      <c r="D62" s="61"/>
      <c r="E62" s="65">
        <f t="shared" si="0"/>
        <v>-400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>
        <v>3</v>
      </c>
      <c r="D63" s="61"/>
      <c r="E63" s="65">
        <f t="shared" si="0"/>
        <v>-3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>
        <v>80</v>
      </c>
      <c r="D64" s="61">
        <v>5</v>
      </c>
      <c r="E64" s="65">
        <f t="shared" si="0"/>
        <v>-75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>
        <v>70</v>
      </c>
      <c r="D65" s="61">
        <v>57</v>
      </c>
      <c r="E65" s="65">
        <f t="shared" si="0"/>
        <v>-13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>
        <v>150</v>
      </c>
      <c r="D66" s="61"/>
      <c r="E66" s="65">
        <f t="shared" si="0"/>
        <v>-150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198.9</v>
      </c>
      <c r="E68" s="65">
        <f t="shared" si="0"/>
        <v>198.9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>
        <v>100</v>
      </c>
      <c r="E69" s="65">
        <f t="shared" si="0"/>
        <v>100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127</v>
      </c>
      <c r="C70" s="61">
        <v>100</v>
      </c>
      <c r="D70" s="61">
        <v>55</v>
      </c>
      <c r="E70" s="65">
        <f t="shared" si="0"/>
        <v>-45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18</v>
      </c>
      <c r="B71" s="70" t="s">
        <v>22</v>
      </c>
      <c r="C71" s="101"/>
      <c r="D71" s="101"/>
      <c r="E71" s="65">
        <f aca="true" t="shared" si="1" ref="E71:E96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24">
        <v>18.1</v>
      </c>
      <c r="B72" s="25" t="s">
        <v>23</v>
      </c>
      <c r="C72" s="61">
        <v>21.8</v>
      </c>
      <c r="D72" s="61">
        <v>68.6</v>
      </c>
      <c r="E72" s="65">
        <f t="shared" si="1"/>
        <v>46.8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24">
        <v>18.2</v>
      </c>
      <c r="B73" s="25" t="s">
        <v>81</v>
      </c>
      <c r="C73" s="61">
        <v>35.9</v>
      </c>
      <c r="D73" s="61">
        <v>32.7</v>
      </c>
      <c r="E73" s="65">
        <f t="shared" si="1"/>
        <v>-3.1999999999999957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24">
        <v>18.3</v>
      </c>
      <c r="B74" s="25" t="s">
        <v>82</v>
      </c>
      <c r="C74" s="61"/>
      <c r="D74" s="6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19</v>
      </c>
      <c r="B75" s="25" t="s">
        <v>106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20</v>
      </c>
      <c r="B76" s="70" t="s">
        <v>17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19</v>
      </c>
      <c r="B77" s="21" t="s">
        <v>83</v>
      </c>
      <c r="C77" s="61">
        <v>307</v>
      </c>
      <c r="D77" s="61">
        <v>11</v>
      </c>
      <c r="E77" s="65">
        <f t="shared" si="1"/>
        <v>-296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31.5" customHeight="1">
      <c r="A78" s="24"/>
      <c r="B78" s="130" t="s">
        <v>121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27" customHeight="1">
      <c r="A79" s="24"/>
      <c r="B79" s="130" t="s">
        <v>122</v>
      </c>
      <c r="C79" s="61"/>
      <c r="D79" s="61">
        <v>340.7</v>
      </c>
      <c r="E79" s="65">
        <f t="shared" si="1"/>
        <v>340.7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/>
      <c r="B80" s="21" t="s">
        <v>123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12.75" customHeight="1">
      <c r="A81" s="68" t="s">
        <v>84</v>
      </c>
      <c r="B81" s="64" t="s">
        <v>85</v>
      </c>
      <c r="C81" s="100">
        <f>C82+C83+C84+C85+C86+C87+C88+C89+C91+C92+C93+C94+C95</f>
        <v>2700</v>
      </c>
      <c r="D81" s="100">
        <f>D82+D83+D84+D85+D86+D87+D88+D89+D91+D92+D93+D94+D95</f>
        <v>2088</v>
      </c>
      <c r="E81" s="65">
        <f t="shared" si="1"/>
        <v>-612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12.75" customHeight="1">
      <c r="A82" s="24">
        <v>1</v>
      </c>
      <c r="B82" s="27" t="s">
        <v>24</v>
      </c>
      <c r="C82" s="101"/>
      <c r="D82" s="10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>
        <v>1.1</v>
      </c>
      <c r="B83" s="26" t="s">
        <v>86</v>
      </c>
      <c r="C83" s="61">
        <v>300</v>
      </c>
      <c r="D83" s="61"/>
      <c r="E83" s="65">
        <f t="shared" si="1"/>
        <v>-300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24">
        <v>1.1</v>
      </c>
      <c r="B84" s="26" t="s">
        <v>87</v>
      </c>
      <c r="C84" s="61">
        <v>400</v>
      </c>
      <c r="D84" s="61">
        <v>38</v>
      </c>
      <c r="E84" s="65">
        <f t="shared" si="1"/>
        <v>-362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1.3</v>
      </c>
      <c r="B85" s="26" t="s">
        <v>88</v>
      </c>
      <c r="C85" s="61">
        <v>1700</v>
      </c>
      <c r="D85" s="61">
        <v>1700</v>
      </c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1.4</v>
      </c>
      <c r="B86" s="26" t="s">
        <v>89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1.5</v>
      </c>
      <c r="B87" s="26" t="s">
        <v>90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1.6</v>
      </c>
      <c r="B88" s="72" t="s">
        <v>111</v>
      </c>
      <c r="C88" s="61"/>
      <c r="D88" s="61">
        <v>50</v>
      </c>
      <c r="E88" s="65">
        <f t="shared" si="1"/>
        <v>50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1.7</v>
      </c>
      <c r="B89" s="73" t="s">
        <v>128</v>
      </c>
      <c r="C89" s="61">
        <v>300</v>
      </c>
      <c r="D89" s="61"/>
      <c r="E89" s="65">
        <f t="shared" si="1"/>
        <v>-300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1.8</v>
      </c>
      <c r="B90" s="27"/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2</v>
      </c>
      <c r="B91" s="27" t="s">
        <v>25</v>
      </c>
      <c r="C91" s="101"/>
      <c r="D91" s="10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2.1</v>
      </c>
      <c r="B92" s="27" t="s">
        <v>91</v>
      </c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2.2</v>
      </c>
      <c r="B93" s="28" t="s">
        <v>92</v>
      </c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2.3</v>
      </c>
      <c r="B94" s="27" t="s">
        <v>93</v>
      </c>
      <c r="C94" s="61"/>
      <c r="D94" s="6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28.5" customHeight="1">
      <c r="A95" s="24">
        <v>3</v>
      </c>
      <c r="B95" s="71" t="s">
        <v>107</v>
      </c>
      <c r="C95" s="61"/>
      <c r="D95" s="61">
        <v>300</v>
      </c>
      <c r="E95" s="65">
        <f t="shared" si="1"/>
        <v>300</v>
      </c>
      <c r="F95" s="14"/>
      <c r="G95" s="14"/>
      <c r="H95" s="14"/>
      <c r="I95" s="14"/>
      <c r="J95" s="14"/>
      <c r="K95" s="14"/>
      <c r="L95" s="14"/>
      <c r="M95" s="14"/>
    </row>
    <row r="96" spans="1:13" s="29" customFormat="1" ht="47.25" customHeight="1">
      <c r="A96" s="63" t="s">
        <v>3</v>
      </c>
      <c r="B96" s="64" t="s">
        <v>8</v>
      </c>
      <c r="C96" s="100">
        <v>0</v>
      </c>
      <c r="D96" s="100">
        <f>D7-D35</f>
        <v>12026.199999999983</v>
      </c>
      <c r="E96" s="65">
        <f t="shared" si="1"/>
        <v>12026.199999999983</v>
      </c>
      <c r="F96" s="34"/>
      <c r="G96" s="34"/>
      <c r="H96" s="34"/>
      <c r="I96" s="34"/>
      <c r="J96" s="34"/>
      <c r="K96" s="34"/>
      <c r="L96" s="34"/>
      <c r="M96" s="34"/>
    </row>
    <row r="97" spans="1:13" s="29" customFormat="1" ht="18" customHeight="1">
      <c r="A97" s="77"/>
      <c r="B97" s="102"/>
      <c r="C97" s="103"/>
      <c r="D97" s="103"/>
      <c r="E97" s="78"/>
      <c r="F97" s="34"/>
      <c r="G97" s="34"/>
      <c r="H97" s="34"/>
      <c r="I97" s="34"/>
      <c r="J97" s="34"/>
      <c r="K97" s="34"/>
      <c r="L97" s="34"/>
      <c r="M97" s="34"/>
    </row>
    <row r="98" spans="1:13" s="5" customFormat="1" ht="12.75" customHeight="1">
      <c r="A98" s="19"/>
      <c r="B98" s="74" t="s">
        <v>68</v>
      </c>
      <c r="C98" s="104"/>
      <c r="D98" s="153" t="s">
        <v>139</v>
      </c>
      <c r="E98" s="153"/>
      <c r="F98" s="14"/>
      <c r="G98" s="14"/>
      <c r="H98" s="14"/>
      <c r="I98" s="14"/>
      <c r="J98" s="14"/>
      <c r="K98" s="14"/>
      <c r="L98" s="14"/>
      <c r="M98" s="14"/>
    </row>
    <row r="99" spans="1:13" s="12" customFormat="1" ht="12.75" customHeight="1">
      <c r="A99" s="19"/>
      <c r="B99" s="19" t="s">
        <v>94</v>
      </c>
      <c r="C99" s="104"/>
      <c r="D99" s="154" t="s">
        <v>67</v>
      </c>
      <c r="E99" s="154"/>
      <c r="F99" s="11"/>
      <c r="G99" s="11"/>
      <c r="H99" s="11"/>
      <c r="I99" s="11"/>
      <c r="J99" s="11"/>
      <c r="K99" s="11"/>
      <c r="L99" s="11"/>
      <c r="M99" s="11"/>
    </row>
    <row r="100" spans="1:13" s="12" customFormat="1" ht="12.75" customHeight="1">
      <c r="A100" s="19"/>
      <c r="B100" s="75" t="s">
        <v>69</v>
      </c>
      <c r="C100" s="104"/>
      <c r="D100" s="153" t="s">
        <v>140</v>
      </c>
      <c r="E100" s="153"/>
      <c r="F100" s="11"/>
      <c r="G100" s="11"/>
      <c r="H100" s="11"/>
      <c r="I100" s="11"/>
      <c r="J100" s="11"/>
      <c r="K100" s="11"/>
      <c r="L100" s="11"/>
      <c r="M100" s="11"/>
    </row>
    <row r="101" spans="1:13" s="12" customFormat="1" ht="12.75" customHeight="1">
      <c r="A101" s="19"/>
      <c r="B101" s="19"/>
      <c r="C101" s="104"/>
      <c r="D101" s="155" t="s">
        <v>67</v>
      </c>
      <c r="E101" s="155"/>
      <c r="F101" s="11"/>
      <c r="G101" s="11"/>
      <c r="H101" s="11"/>
      <c r="I101" s="11"/>
      <c r="J101" s="11"/>
      <c r="K101" s="11"/>
      <c r="L101" s="11"/>
      <c r="M101" s="11"/>
    </row>
    <row r="102" spans="1:13" s="12" customFormat="1" ht="12.75" customHeight="1">
      <c r="A102" s="19"/>
      <c r="B102" s="76" t="s">
        <v>5</v>
      </c>
      <c r="C102" s="104"/>
      <c r="D102" s="104"/>
      <c r="E102" s="19"/>
      <c r="F102" s="11"/>
      <c r="G102" s="11"/>
      <c r="H102" s="11"/>
      <c r="I102" s="11"/>
      <c r="J102" s="11"/>
      <c r="K102" s="11"/>
      <c r="L102" s="11"/>
      <c r="M102" s="11"/>
    </row>
  </sheetData>
  <sheetProtection/>
  <mergeCells count="7">
    <mergeCell ref="D98:E98"/>
    <mergeCell ref="D99:E99"/>
    <mergeCell ref="D100:E100"/>
    <mergeCell ref="D101:E101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2017-12-21T10:45:10Z</cp:lastPrinted>
  <dcterms:created xsi:type="dcterms:W3CDTF">1996-10-14T23:33:28Z</dcterms:created>
  <dcterms:modified xsi:type="dcterms:W3CDTF">2017-12-25T11:29:11Z</dcterms:modified>
  <cp:category/>
  <cp:version/>
  <cp:contentType/>
  <cp:contentStatus/>
</cp:coreProperties>
</file>