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41" yWindow="3915" windowWidth="15600" windowHeight="4245" tabRatio="888" activeTab="2"/>
  </bookViews>
  <sheets>
    <sheet name="Ekamutner ev caxser" sheetId="1" r:id="rId1"/>
    <sheet name="Ekamutneri hamematakan" sheetId="2" r:id="rId2"/>
    <sheet name="Dramakan hamematakan" sheetId="3" r:id="rId3"/>
  </sheets>
  <definedNames/>
  <calcPr fullCalcOnLoad="1"/>
</workbook>
</file>

<file path=xl/sharedStrings.xml><?xml version="1.0" encoding="utf-8"?>
<sst xmlns="http://schemas.openxmlformats.org/spreadsheetml/2006/main" count="310" uniqueCount="144">
  <si>
    <t>I</t>
  </si>
  <si>
    <t>II</t>
  </si>
  <si>
    <t>III</t>
  </si>
  <si>
    <t>IV</t>
  </si>
  <si>
    <t>Հոդվածի անվանումը</t>
  </si>
  <si>
    <t>Կ.Տ</t>
  </si>
  <si>
    <t>Դրամական միջոցների ազատ մնացորդը հաշվետու ժամանակաշրջանի սկզբին</t>
  </si>
  <si>
    <t>Ընդամենը դրամական միջոցների ելքեր՝ այդ թվում,</t>
  </si>
  <si>
    <t>Դրամական միջոցների ազատ մնացորդը հաշվետու ժամանակաշրջանի վերջին</t>
  </si>
  <si>
    <t>Բանկի տոկոսից</t>
  </si>
  <si>
    <t>Ն  Ա  Խ  Ա  Հ  Ա  Շ  Ի  Վ</t>
  </si>
  <si>
    <t>Էլեկտրաէներգիայի գծով</t>
  </si>
  <si>
    <t>Ջեռուցման գծով</t>
  </si>
  <si>
    <t>Ջրմուղ-կոյուղու գծով</t>
  </si>
  <si>
    <t>Աղբահանության գծով</t>
  </si>
  <si>
    <t>բաժանորդային վճար</t>
  </si>
  <si>
    <t>րոպեավճար</t>
  </si>
  <si>
    <t>Կրեդիտորական պարտքի մարման գծով</t>
  </si>
  <si>
    <t>Կապի գծով, այդ թվում`</t>
  </si>
  <si>
    <t>Տնտեսական ապրանքների գծով</t>
  </si>
  <si>
    <t>Գրասենյակային ապրանքների գծով</t>
  </si>
  <si>
    <t>Ջեռուցման համակարգի սպասարկման գծով</t>
  </si>
  <si>
    <t>Հարկային պարտավորությունների գծով, այդ թվում՝</t>
  </si>
  <si>
    <t>շահութահարկի գծով</t>
  </si>
  <si>
    <t>Հիմնական միջոցների ձեռք բերման գծով, այդ թվում՝</t>
  </si>
  <si>
    <t>Հիմնական միջոցների հիմնական վերանորոգում, այդ թվում՝</t>
  </si>
  <si>
    <t>Ակտիվներին վերաբերող շնորհներից</t>
  </si>
  <si>
    <t>Հիմնական միջոցների մաշվածության գծով, որից՝</t>
  </si>
  <si>
    <t>անհատույց ստացված</t>
  </si>
  <si>
    <t>Շահութահարկի գծով</t>
  </si>
  <si>
    <t>Այլ ծառայությունների և ծախսերի գծով</t>
  </si>
  <si>
    <t>Վարձակալությունից</t>
  </si>
  <si>
    <t>պարգևատրման գծով</t>
  </si>
  <si>
    <t>ԵԿԱՄՈՒՏՆԵՐ՝ այդ թվում,</t>
  </si>
  <si>
    <t>Սուբսիդիայից, որից՝</t>
  </si>
  <si>
    <t>դասագրքերի վարձավճարի փոխհատուցումից</t>
  </si>
  <si>
    <t xml:space="preserve">Վճարովի ծառայություններից </t>
  </si>
  <si>
    <t>Նախասիրական ուսուցումից</t>
  </si>
  <si>
    <t>Ուսումնական պրակտիկայից</t>
  </si>
  <si>
    <t>Սպասարկման և կոմունալ համավճարներից</t>
  </si>
  <si>
    <t>Դրամաշնորհից</t>
  </si>
  <si>
    <t>Ֆինանսական օգնությունից</t>
  </si>
  <si>
    <t>Այլ եկամուտներից</t>
  </si>
  <si>
    <t>ԾԱԽՍԵՐ՝ այդ թվում,</t>
  </si>
  <si>
    <t>ներառական կրթության հաստիքների գծով</t>
  </si>
  <si>
    <t>Ախտաբանության գծով</t>
  </si>
  <si>
    <t>ինտերնետ կապ</t>
  </si>
  <si>
    <t>Պահակային պահպանության գծով</t>
  </si>
  <si>
    <t>Բանկային ծառայության գծով</t>
  </si>
  <si>
    <t>Արագամաշ առարկաների գծով</t>
  </si>
  <si>
    <t>Ուսումնական նյութերի գծով</t>
  </si>
  <si>
    <t>Սննդի գծով</t>
  </si>
  <si>
    <t>Տրանսպորտի գծով</t>
  </si>
  <si>
    <t>Ընթացիկ վերանորոգման գծով</t>
  </si>
  <si>
    <t>Կաթսայատան սպասարկման գծով</t>
  </si>
  <si>
    <t>Սպասարկման և կոմունալ համավճարների գծով</t>
  </si>
  <si>
    <t>Գնումների համակարգողի ծառայության գծով</t>
  </si>
  <si>
    <t>Համակարգչային սպասարկման գծով</t>
  </si>
  <si>
    <t>էլ․ստորագրության գծով</t>
  </si>
  <si>
    <t>Հայտարարությունների գծով</t>
  </si>
  <si>
    <t>Բաժանորդագրության գծով</t>
  </si>
  <si>
    <t>Վերապատրաստման գծով</t>
  </si>
  <si>
    <t>Կայքի սպասարկման գծով</t>
  </si>
  <si>
    <t>Դասագրքերի վարձավճարի փոխհատուցման գծով</t>
  </si>
  <si>
    <t xml:space="preserve">Չփոխհատուցվող հարկերի և այլ պարտադիր վճարների գծով </t>
  </si>
  <si>
    <t>ԸՆԴԱՄԵՆԸ ԾԱԽՍԵՐ</t>
  </si>
  <si>
    <t>/ անուն, ազգանուն/</t>
  </si>
  <si>
    <t>ՏՆՕՐԵՆ՝</t>
  </si>
  <si>
    <t>ԳԼԽԱՎՈՐ ՀԱՇՎԱՊԱՀ՝</t>
  </si>
  <si>
    <t>Կ.Տ.</t>
  </si>
  <si>
    <t xml:space="preserve">  Տ Ե Ղ Ե Կ Ա Ն Ք</t>
  </si>
  <si>
    <t>հազ.դրամ</t>
  </si>
  <si>
    <t>հ/հ</t>
  </si>
  <si>
    <t>Հոդվածների անվանումը</t>
  </si>
  <si>
    <t>Տարբերություն ավելացում (+) նվազեցում (-)</t>
  </si>
  <si>
    <t>Ընդամենը դրամական միջոցների մուտքեր, այդ թվում՝</t>
  </si>
  <si>
    <t>Դեբիտորական պարտքերից</t>
  </si>
  <si>
    <t>Այլ մուտքերից</t>
  </si>
  <si>
    <t>ա)</t>
  </si>
  <si>
    <t xml:space="preserve">ընթացիկ, այդ թվում՝ </t>
  </si>
  <si>
    <t>ԱԱՀ-ի գծով</t>
  </si>
  <si>
    <t xml:space="preserve">չփոխհատուցվող հարկերի և այլ պարտադիր վճարների գծով </t>
  </si>
  <si>
    <t>Այլ ելքերի գծով</t>
  </si>
  <si>
    <t xml:space="preserve">բ) </t>
  </si>
  <si>
    <t>կապիտալ, այդ թվում՝</t>
  </si>
  <si>
    <t>աշակերտական գույք</t>
  </si>
  <si>
    <t>արտադրա-տնտեսական գույք</t>
  </si>
  <si>
    <t>համակարգչային տեխնիկա</t>
  </si>
  <si>
    <t>մեքենա-սարքավորումներ</t>
  </si>
  <si>
    <t>սպորտային գույք</t>
  </si>
  <si>
    <t>ամրացված գույքի (շենք)</t>
  </si>
  <si>
    <t>հիմնական միջոցի</t>
  </si>
  <si>
    <t>նախագծանախահաշվային փաստաթղթերի գծով</t>
  </si>
  <si>
    <t xml:space="preserve">                 </t>
  </si>
  <si>
    <t xml:space="preserve">               Տ Ե Ղ Ե Կ Ա Ն Ք</t>
  </si>
  <si>
    <t xml:space="preserve"> հազ. դրամ</t>
  </si>
  <si>
    <t xml:space="preserve">2017թ. եկամուտների ու ծախսերի </t>
  </si>
  <si>
    <t>Կրթության հաստիքների գծով</t>
  </si>
  <si>
    <t>Ֆինանսական օգնությունից (օգնիր դպրոցիդ)</t>
  </si>
  <si>
    <t>Չփոխանակվող գործարքներից (դրամաշնորհից)</t>
  </si>
  <si>
    <t>ԸՆԴԱՄԵՆԸ ՀԱՍՈՒՅԹՆԵՐ</t>
  </si>
  <si>
    <t>Փոքրժեք կամ արագամաշ առարկաների գծով</t>
  </si>
  <si>
    <t>Համակարգչային ծրագրի և կայքի սպասարկման  գծով</t>
  </si>
  <si>
    <t>էլ.ստորագրության գծով</t>
  </si>
  <si>
    <t>Գույքագրման և վերագնահատման գծով</t>
  </si>
  <si>
    <t>Պարտադիր վճարների գծով</t>
  </si>
  <si>
    <t>Հաշվապահական հաշվառման համակարգչային ծրագրի ձեռք բերում</t>
  </si>
  <si>
    <t>Աշխատավարձի գծով</t>
  </si>
  <si>
    <r>
      <t xml:space="preserve">Հաշվետու  ժամանակաշրջանի  </t>
    </r>
    <r>
      <rPr>
        <b/>
        <u val="single"/>
        <sz val="9"/>
        <rFont val="Sylfaen"/>
        <family val="1"/>
      </rPr>
      <t xml:space="preserve">հաստատված </t>
    </r>
    <r>
      <rPr>
        <sz val="8"/>
        <rFont val="Sylfaen"/>
        <family val="1"/>
      </rPr>
      <t xml:space="preserve">նախահաշիվ </t>
    </r>
  </si>
  <si>
    <r>
      <t xml:space="preserve"> Հաշվետու  ժամանակաշրջանի 
</t>
    </r>
    <r>
      <rPr>
        <b/>
        <u val="single"/>
        <sz val="9"/>
        <rFont val="Sylfaen"/>
        <family val="1"/>
      </rPr>
      <t xml:space="preserve">ճշտված 
</t>
    </r>
    <r>
      <rPr>
        <sz val="8"/>
        <rFont val="Sylfaen"/>
        <family val="1"/>
      </rPr>
      <t xml:space="preserve">նախահաշիվ </t>
    </r>
  </si>
  <si>
    <t>գրականություն (գիրք)</t>
  </si>
  <si>
    <t xml:space="preserve">  2017թ. հաստատված և ճշտված դրամական միջոցների հոսքերի նախահաշիվների համեմատական ցուցանիշների</t>
  </si>
  <si>
    <t>Տարրական ընդհանուր կրթություն</t>
  </si>
  <si>
    <t>Հիմնական ընդհանուր կրթություն</t>
  </si>
  <si>
    <t>Լրիվ/միջնակարգ/ ընդհանուր կրթություն</t>
  </si>
  <si>
    <t>Ներառական կրթություն</t>
  </si>
  <si>
    <t>Նախադպրոցական ընդհանուր կրթություն</t>
  </si>
  <si>
    <t>Հատուկ կրթություն</t>
  </si>
  <si>
    <t>Ատեստ. Միջ.տար. ստ.ուսուց. հավ.</t>
  </si>
  <si>
    <t>Գործուղվող ուսուց.տրվող գումարներ</t>
  </si>
  <si>
    <t>ՀՀ ֆինանսների նախարարության N 23-Ա ակտի հիման վրա գումարի հետ վերադարձ</t>
  </si>
  <si>
    <t>2013թվականի գազի և աշխատավարձի գծով վերահաշվարկման արդյունքում գումարի հետ վերադարձ</t>
  </si>
  <si>
    <t>ՀՀ Կոտայքի մարզպետի որոշմամբ գումարի հետ վերադարձ</t>
  </si>
  <si>
    <t>ՀԾ-ի վերապատրաստում</t>
  </si>
  <si>
    <t>Հաշվապահական հաշվառման համակարգչային ծրագրի ձեռք բերում/ոչ նյութկան հիմնական միջոց/</t>
  </si>
  <si>
    <t xml:space="preserve"> « Լեռնանիստի  Ս.Նազարյանի անվան միջն. դպրոց » ՊՈԱԿ-ի </t>
  </si>
  <si>
    <t>Նոտարի  ծառայության  գծով</t>
  </si>
  <si>
    <t>Այլ  ծառայությունների  գծով</t>
  </si>
  <si>
    <t>ՀԾ-Հաշվապահ 7 համակարգի ձեռքբերման գծով</t>
  </si>
  <si>
    <t>Ներքին  գործուղումներ</t>
  </si>
  <si>
    <t>միջոցառման  գույք</t>
  </si>
  <si>
    <t>Հայկ  Հայրապետյան</t>
  </si>
  <si>
    <t>Հասմիկ  Կոստանյան</t>
  </si>
  <si>
    <t xml:space="preserve"> « Լեռնանիստի  Ս. Նազարյանի անվան  միջն. դպրոց » ՊՈԱԿ-ի </t>
  </si>
  <si>
    <t>2017թ. հաստատված և ճշտված եկամուտների ու ծախսերի նախահաշիվների համեմատական ցուցանիշների վերաբերյալ</t>
  </si>
  <si>
    <t>Վերապատրաստման  գծով</t>
  </si>
  <si>
    <t>Այլ ծառայությունների  գծով</t>
  </si>
  <si>
    <t>Հիմնական  միջոցների ձեռք բերման գծով,այդ թվում՝</t>
  </si>
  <si>
    <t>աշակերտական  գույք</t>
  </si>
  <si>
    <t>գրականություն</t>
  </si>
  <si>
    <t>Հիմնական  միջոցների հիմնական վերանորոգում,այդ թվում</t>
  </si>
  <si>
    <t>ամրացված  գույք</t>
  </si>
  <si>
    <t>Հ.Հայրապետյան</t>
  </si>
  <si>
    <t>Հ.Կոստանյան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</si>
</sst>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0E+00"/>
    <numFmt numFmtId="189" formatCode="0.0E+00"/>
    <numFmt numFmtId="190" formatCode="0.0"/>
    <numFmt numFmtId="191" formatCode="#,##0.00_р_."/>
    <numFmt numFmtId="192" formatCode="0.000"/>
    <numFmt numFmtId="193" formatCode="0.0000000"/>
    <numFmt numFmtId="194" formatCode="0.000000"/>
    <numFmt numFmtId="195" formatCode="0.00000"/>
    <numFmt numFmtId="196" formatCode="0.0000"/>
    <numFmt numFmtId="197" formatCode="0.000000000000"/>
    <numFmt numFmtId="198" formatCode="0.00000000"/>
    <numFmt numFmtId="199" formatCode="#,##0.0_р_.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54">
    <font>
      <sz val="10"/>
      <name val="Arial"/>
      <family val="0"/>
    </font>
    <font>
      <sz val="8"/>
      <name val="Arial"/>
      <family val="2"/>
    </font>
    <font>
      <sz val="10"/>
      <name val="GHEA Grapalat"/>
      <family val="3"/>
    </font>
    <font>
      <sz val="12"/>
      <name val="Sylfaen"/>
      <family val="1"/>
    </font>
    <font>
      <b/>
      <sz val="14"/>
      <name val="Sylfaen"/>
      <family val="1"/>
    </font>
    <font>
      <b/>
      <sz val="12"/>
      <name val="Sylfaen"/>
      <family val="1"/>
    </font>
    <font>
      <sz val="8"/>
      <name val="Sylfaen"/>
      <family val="1"/>
    </font>
    <font>
      <sz val="10"/>
      <name val="Sylfaen"/>
      <family val="1"/>
    </font>
    <font>
      <b/>
      <sz val="9"/>
      <name val="Sylfaen"/>
      <family val="1"/>
    </font>
    <font>
      <b/>
      <sz val="10"/>
      <name val="Sylfaen"/>
      <family val="1"/>
    </font>
    <font>
      <sz val="9"/>
      <name val="Sylfaen"/>
      <family val="1"/>
    </font>
    <font>
      <sz val="9"/>
      <color indexed="8"/>
      <name val="Sylfaen"/>
      <family val="1"/>
    </font>
    <font>
      <b/>
      <sz val="14"/>
      <name val="GHEA Grapalat"/>
      <family val="3"/>
    </font>
    <font>
      <sz val="12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u val="single"/>
      <sz val="9"/>
      <name val="Sylfaen"/>
      <family val="1"/>
    </font>
    <font>
      <sz val="11"/>
      <name val="GHEA Grapalat"/>
      <family val="3"/>
    </font>
    <font>
      <sz val="11"/>
      <color indexed="8"/>
      <name val="Arial Armenian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56"/>
      <name val="Arial Armenian"/>
      <family val="2"/>
    </font>
    <font>
      <b/>
      <sz val="13"/>
      <color indexed="56"/>
      <name val="Arial Armenian"/>
      <family val="2"/>
    </font>
    <font>
      <b/>
      <sz val="11"/>
      <color indexed="56"/>
      <name val="Arial Armenian"/>
      <family val="2"/>
    </font>
    <font>
      <b/>
      <sz val="11"/>
      <color indexed="8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56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9C0006"/>
      <name val="Arial Armenian"/>
      <family val="2"/>
    </font>
    <font>
      <b/>
      <sz val="11"/>
      <color rgb="FFFA7D00"/>
      <name val="Arial Armenian"/>
      <family val="2"/>
    </font>
    <font>
      <b/>
      <sz val="11"/>
      <color theme="0"/>
      <name val="Arial Armenian"/>
      <family val="2"/>
    </font>
    <font>
      <i/>
      <sz val="11"/>
      <color rgb="FF7F7F7F"/>
      <name val="Arial Armenian"/>
      <family val="2"/>
    </font>
    <font>
      <sz val="11"/>
      <color rgb="FF0061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sz val="11"/>
      <color rgb="FF3F3F76"/>
      <name val="Arial Armenian"/>
      <family val="2"/>
    </font>
    <font>
      <sz val="11"/>
      <color rgb="FFFA7D00"/>
      <name val="Arial Armenian"/>
      <family val="2"/>
    </font>
    <font>
      <sz val="11"/>
      <color rgb="FF9C6500"/>
      <name val="Arial Armenian"/>
      <family val="2"/>
    </font>
    <font>
      <b/>
      <sz val="11"/>
      <color rgb="FF3F3F3F"/>
      <name val="Arial Armenian"/>
      <family val="2"/>
    </font>
    <font>
      <b/>
      <sz val="18"/>
      <color theme="3"/>
      <name val="Cambria"/>
      <family val="2"/>
    </font>
    <font>
      <b/>
      <sz val="11"/>
      <color theme="1"/>
      <name val="Arial Armenian"/>
      <family val="2"/>
    </font>
    <font>
      <sz val="11"/>
      <color rgb="FFFF00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0" fillId="0" borderId="0">
      <alignment/>
      <protection/>
    </xf>
  </cellStyleXfs>
  <cellXfs count="156"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4" fillId="0" borderId="0" xfId="57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/>
      <protection hidden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hidden="1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applyProtection="1">
      <alignment horizontal="lef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left" vertical="center"/>
      <protection hidden="1" locked="0"/>
    </xf>
    <xf numFmtId="0" fontId="10" fillId="0" borderId="10" xfId="57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left" vertical="center"/>
      <protection hidden="1"/>
    </xf>
    <xf numFmtId="191" fontId="10" fillId="0" borderId="10" xfId="57" applyNumberFormat="1" applyFont="1" applyBorder="1" applyAlignment="1" applyProtection="1">
      <alignment horizontal="left" vertical="center" wrapText="1"/>
      <protection/>
    </xf>
    <xf numFmtId="191" fontId="10" fillId="0" borderId="10" xfId="57" applyNumberFormat="1" applyFont="1" applyBorder="1" applyAlignment="1" applyProtection="1">
      <alignment horizontal="left" vertical="center" wrapText="1"/>
      <protection hidden="1"/>
    </xf>
    <xf numFmtId="191" fontId="10" fillId="33" borderId="10" xfId="57" applyNumberFormat="1" applyFont="1" applyFill="1" applyBorder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vertical="center"/>
      <protection hidden="1"/>
    </xf>
    <xf numFmtId="0" fontId="3" fillId="0" borderId="0" xfId="57" applyFont="1" applyAlignment="1" applyProtection="1">
      <alignment vertical="center"/>
      <protection hidden="1"/>
    </xf>
    <xf numFmtId="0" fontId="10" fillId="0" borderId="10" xfId="0" applyFont="1" applyBorder="1" applyAlignment="1" applyProtection="1">
      <alignment horizontal="center" vertical="center" wrapText="1"/>
      <protection hidden="1"/>
    </xf>
    <xf numFmtId="190" fontId="3" fillId="0" borderId="0" xfId="0" applyNumberFormat="1" applyFont="1" applyAlignment="1" applyProtection="1">
      <alignment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90" fontId="2" fillId="0" borderId="0" xfId="0" applyNumberFormat="1" applyFont="1" applyFill="1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12" fillId="0" borderId="0" xfId="57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right" vertical="center"/>
      <protection hidden="1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190" fontId="14" fillId="0" borderId="10" xfId="0" applyNumberFormat="1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hidden="1"/>
    </xf>
    <xf numFmtId="0" fontId="14" fillId="0" borderId="10" xfId="0" applyFont="1" applyBorder="1" applyAlignment="1" applyProtection="1">
      <alignment horizontal="left" vertical="center"/>
      <protection/>
    </xf>
    <xf numFmtId="190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/>
    </xf>
    <xf numFmtId="0" fontId="14" fillId="0" borderId="10" xfId="0" applyFont="1" applyBorder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hidden="1"/>
    </xf>
    <xf numFmtId="190" fontId="14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hidden="1"/>
    </xf>
    <xf numFmtId="0" fontId="8" fillId="0" borderId="10" xfId="57" applyNumberFormat="1" applyFont="1" applyBorder="1" applyAlignment="1" applyProtection="1">
      <alignment horizontal="center" vertical="center"/>
      <protection hidden="1"/>
    </xf>
    <xf numFmtId="191" fontId="8" fillId="0" borderId="10" xfId="57" applyNumberFormat="1" applyFont="1" applyBorder="1" applyAlignment="1" applyProtection="1">
      <alignment horizontal="left" vertical="center" wrapText="1"/>
      <protection hidden="1"/>
    </xf>
    <xf numFmtId="190" fontId="8" fillId="0" borderId="10" xfId="57" applyNumberFormat="1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left" vertical="center"/>
      <protection locked="0"/>
    </xf>
    <xf numFmtId="0" fontId="8" fillId="0" borderId="10" xfId="57" applyNumberFormat="1" applyFont="1" applyBorder="1" applyAlignment="1" applyProtection="1">
      <alignment horizontal="right" vertical="center"/>
      <protection hidden="1"/>
    </xf>
    <xf numFmtId="190" fontId="10" fillId="0" borderId="10" xfId="57" applyNumberFormat="1" applyFont="1" applyBorder="1" applyAlignment="1" applyProtection="1">
      <alignment horizontal="center" vertical="center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 hidden="1"/>
    </xf>
    <xf numFmtId="191" fontId="10" fillId="0" borderId="10" xfId="57" applyNumberFormat="1" applyFont="1" applyBorder="1" applyAlignment="1" applyProtection="1">
      <alignment vertical="center" wrapText="1"/>
      <protection/>
    </xf>
    <xf numFmtId="191" fontId="10" fillId="0" borderId="10" xfId="57" applyNumberFormat="1" applyFont="1" applyBorder="1" applyAlignment="1" applyProtection="1">
      <alignment vertical="center" wrapText="1"/>
      <protection locked="0"/>
    </xf>
    <xf numFmtId="191" fontId="8" fillId="0" borderId="0" xfId="57" applyNumberFormat="1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center"/>
      <protection hidden="1"/>
    </xf>
    <xf numFmtId="0" fontId="8" fillId="0" borderId="0" xfId="57" applyNumberFormat="1" applyFont="1" applyBorder="1" applyAlignment="1" applyProtection="1">
      <alignment horizontal="center" vertical="center"/>
      <protection hidden="1"/>
    </xf>
    <xf numFmtId="190" fontId="8" fillId="0" borderId="0" xfId="57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horizontal="center" vertical="center" wrapText="1"/>
      <protection hidden="1"/>
    </xf>
    <xf numFmtId="0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17" fillId="0" borderId="10" xfId="0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 applyProtection="1">
      <alignment horizontal="center" vertical="center" wrapText="1"/>
      <protection hidden="1"/>
    </xf>
    <xf numFmtId="190" fontId="17" fillId="0" borderId="10" xfId="0" applyNumberFormat="1" applyFont="1" applyBorder="1" applyAlignment="1" applyProtection="1">
      <alignment horizontal="center" vertical="center"/>
      <protection hidden="1"/>
    </xf>
    <xf numFmtId="0" fontId="14" fillId="0" borderId="10" xfId="0" applyFont="1" applyBorder="1" applyAlignment="1" applyProtection="1">
      <alignment vertical="center"/>
      <protection locked="0"/>
    </xf>
    <xf numFmtId="0" fontId="14" fillId="0" borderId="10" xfId="0" applyFont="1" applyBorder="1" applyAlignment="1" applyProtection="1">
      <alignment horizontal="left" vertical="center"/>
      <protection locked="0"/>
    </xf>
    <xf numFmtId="0" fontId="14" fillId="0" borderId="10" xfId="0" applyFont="1" applyBorder="1" applyAlignment="1" applyProtection="1">
      <alignment vertical="center"/>
      <protection hidden="1"/>
    </xf>
    <xf numFmtId="190" fontId="17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Border="1" applyAlignment="1" applyProtection="1">
      <alignment horizontal="center" vertical="center" wrapText="1"/>
      <protection hidden="1"/>
    </xf>
    <xf numFmtId="190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0" fillId="0" borderId="10" xfId="0" applyNumberFormat="1" applyFont="1" applyBorder="1" applyAlignment="1" applyProtection="1">
      <alignment horizontal="center" vertical="center" wrapText="1"/>
      <protection hidden="1"/>
    </xf>
    <xf numFmtId="190" fontId="8" fillId="0" borderId="10" xfId="57" applyNumberFormat="1" applyFont="1" applyFill="1" applyBorder="1" applyAlignment="1" applyProtection="1">
      <alignment horizontal="center" vertical="center"/>
      <protection locked="0"/>
    </xf>
    <xf numFmtId="190" fontId="8" fillId="0" borderId="10" xfId="57" applyNumberFormat="1" applyFont="1" applyFill="1" applyBorder="1" applyAlignment="1" applyProtection="1">
      <alignment horizontal="center" vertical="center"/>
      <protection hidden="1"/>
    </xf>
    <xf numFmtId="190" fontId="10" fillId="0" borderId="10" xfId="57" applyNumberFormat="1" applyFont="1" applyFill="1" applyBorder="1" applyAlignment="1" applyProtection="1">
      <alignment horizontal="center" vertical="center"/>
      <protection hidden="1"/>
    </xf>
    <xf numFmtId="191" fontId="8" fillId="0" borderId="0" xfId="57" applyNumberFormat="1" applyFont="1" applyBorder="1" applyAlignment="1" applyProtection="1">
      <alignment horizontal="left" vertical="center" wrapText="1"/>
      <protection hidden="1"/>
    </xf>
    <xf numFmtId="190" fontId="8" fillId="0" borderId="0" xfId="57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0" fillId="0" borderId="11" xfId="57" applyFont="1" applyBorder="1" applyAlignment="1" applyProtection="1">
      <alignment horizontal="right" vertical="center"/>
      <protection hidden="1"/>
    </xf>
    <xf numFmtId="0" fontId="6" fillId="0" borderId="10" xfId="0" applyNumberFormat="1" applyFont="1" applyBorder="1" applyAlignment="1" applyProtection="1">
      <alignment horizontal="center" vertical="center" wrapText="1"/>
      <protection locked="0"/>
    </xf>
    <xf numFmtId="19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>
      <alignment vertical="center"/>
    </xf>
    <xf numFmtId="190" fontId="2" fillId="0" borderId="0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190" fontId="15" fillId="0" borderId="0" xfId="0" applyNumberFormat="1" applyFont="1" applyBorder="1" applyAlignment="1" applyProtection="1">
      <alignment horizontal="center" vertical="center" wrapText="1"/>
      <protection hidden="1"/>
    </xf>
    <xf numFmtId="0" fontId="15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 hidden="1"/>
    </xf>
    <xf numFmtId="190" fontId="15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locked="0"/>
    </xf>
    <xf numFmtId="190" fontId="2" fillId="0" borderId="0" xfId="0" applyNumberFormat="1" applyFont="1" applyBorder="1" applyAlignment="1" applyProtection="1">
      <alignment horizontal="center" vertical="center"/>
      <protection hidden="1"/>
    </xf>
    <xf numFmtId="19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hidden="1" locked="0"/>
    </xf>
    <xf numFmtId="0" fontId="10" fillId="0" borderId="10" xfId="0" applyFont="1" applyBorder="1" applyAlignment="1" applyProtection="1">
      <alignment horizontal="left" vertical="center" wrapText="1"/>
      <protection hidden="1"/>
    </xf>
    <xf numFmtId="190" fontId="0" fillId="0" borderId="0" xfId="0" applyNumberForma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10" xfId="57" applyNumberFormat="1" applyFont="1" applyBorder="1" applyAlignment="1" applyProtection="1">
      <alignment horizontal="center" vertical="center"/>
      <protection locked="0"/>
    </xf>
    <xf numFmtId="191" fontId="8" fillId="0" borderId="10" xfId="57" applyNumberFormat="1" applyFont="1" applyBorder="1" applyAlignment="1" applyProtection="1">
      <alignment horizontal="left" vertical="center" wrapText="1"/>
      <protection/>
    </xf>
    <xf numFmtId="191" fontId="8" fillId="0" borderId="10" xfId="57" applyNumberFormat="1" applyFont="1" applyBorder="1" applyAlignment="1" applyProtection="1">
      <alignment vertical="center" wrapText="1"/>
      <protection/>
    </xf>
    <xf numFmtId="191" fontId="8" fillId="0" borderId="10" xfId="57" applyNumberFormat="1" applyFont="1" applyBorder="1" applyAlignment="1" applyProtection="1">
      <alignment vertical="center" wrapText="1"/>
      <protection locked="0"/>
    </xf>
    <xf numFmtId="191" fontId="8" fillId="33" borderId="10" xfId="57" applyNumberFormat="1" applyFont="1" applyFill="1" applyBorder="1" applyAlignment="1" applyProtection="1">
      <alignment horizontal="left" vertical="center" wrapText="1"/>
      <protection hidden="1"/>
    </xf>
    <xf numFmtId="191" fontId="8" fillId="0" borderId="10" xfId="57" applyNumberFormat="1" applyFont="1" applyBorder="1" applyAlignment="1" applyProtection="1">
      <alignment vertical="center" wrapText="1"/>
      <protection hidden="1"/>
    </xf>
    <xf numFmtId="190" fontId="19" fillId="0" borderId="0" xfId="0" applyNumberFormat="1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15" fillId="0" borderId="0" xfId="57" applyFont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hidden="1"/>
    </xf>
    <xf numFmtId="0" fontId="16" fillId="0" borderId="0" xfId="0" applyFont="1" applyAlignment="1" applyProtection="1">
      <alignment horizontal="center" vertical="center"/>
      <protection hidden="1"/>
    </xf>
    <xf numFmtId="0" fontId="16" fillId="0" borderId="0" xfId="57" applyFont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57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 wrapText="1"/>
      <protection locked="0"/>
    </xf>
    <xf numFmtId="190" fontId="2" fillId="0" borderId="0" xfId="0" applyNumberFormat="1" applyFont="1" applyBorder="1" applyAlignment="1" applyProtection="1">
      <alignment vertical="center"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zoomScalePageLayoutView="0" workbookViewId="0" topLeftCell="A58">
      <selection activeCell="B91" sqref="B91"/>
    </sheetView>
  </sheetViews>
  <sheetFormatPr defaultColWidth="9.140625" defaultRowHeight="12.75"/>
  <cols>
    <col min="1" max="1" width="6.421875" style="1" customWidth="1"/>
    <col min="2" max="2" width="41.00390625" style="2" customWidth="1"/>
    <col min="3" max="3" width="13.8515625" style="2" customWidth="1"/>
    <col min="4" max="4" width="15.8515625" style="2" customWidth="1"/>
    <col min="5" max="5" width="18.421875" style="2" customWidth="1"/>
    <col min="6" max="16384" width="9.140625" style="2" customWidth="1"/>
  </cols>
  <sheetData>
    <row r="1" spans="1:5" ht="18">
      <c r="A1" s="5"/>
      <c r="B1" s="5"/>
      <c r="C1" s="5"/>
      <c r="D1" s="5"/>
      <c r="E1" s="6"/>
    </row>
    <row r="2" spans="1:5" ht="14.25">
      <c r="A2" s="143" t="s">
        <v>10</v>
      </c>
      <c r="B2" s="143"/>
      <c r="C2" s="143"/>
      <c r="D2" s="143"/>
      <c r="E2" s="143"/>
    </row>
    <row r="3" spans="1:5" ht="14.25">
      <c r="A3" s="141" t="s">
        <v>125</v>
      </c>
      <c r="B3" s="141"/>
      <c r="C3" s="141"/>
      <c r="D3" s="141"/>
      <c r="E3" s="141"/>
    </row>
    <row r="4" spans="1:5" ht="14.25">
      <c r="A4" s="141" t="s">
        <v>96</v>
      </c>
      <c r="B4" s="141"/>
      <c r="C4" s="141"/>
      <c r="D4" s="141"/>
      <c r="E4" s="141"/>
    </row>
    <row r="5" spans="1:5" ht="15" customHeight="1">
      <c r="A5" s="124"/>
      <c r="B5" s="124"/>
      <c r="C5" s="124"/>
      <c r="D5" s="124"/>
      <c r="E5" s="124"/>
    </row>
    <row r="6" spans="1:5" ht="14.25">
      <c r="A6" s="116" t="s">
        <v>0</v>
      </c>
      <c r="B6" s="118" t="s">
        <v>33</v>
      </c>
      <c r="C6" s="125"/>
      <c r="D6" s="125"/>
      <c r="E6" s="125">
        <f>E8+E9+E10+E18+E19+E33+E20</f>
        <v>93133.3</v>
      </c>
    </row>
    <row r="7" spans="1:5" ht="15" customHeight="1">
      <c r="A7" s="126">
        <v>1</v>
      </c>
      <c r="B7" s="111" t="s">
        <v>34</v>
      </c>
      <c r="C7" s="112"/>
      <c r="D7" s="112"/>
      <c r="E7" s="112">
        <v>84642.3</v>
      </c>
    </row>
    <row r="8" spans="1:5" ht="15" customHeight="1">
      <c r="A8" s="128">
        <v>1.1</v>
      </c>
      <c r="B8" s="110" t="s">
        <v>112</v>
      </c>
      <c r="C8" s="112"/>
      <c r="D8" s="127"/>
      <c r="E8" s="127">
        <v>27820</v>
      </c>
    </row>
    <row r="9" spans="1:5" ht="15" customHeight="1">
      <c r="A9" s="128">
        <v>1.2</v>
      </c>
      <c r="B9" s="110" t="s">
        <v>113</v>
      </c>
      <c r="C9" s="112"/>
      <c r="D9" s="127"/>
      <c r="E9" s="127">
        <v>38684.6</v>
      </c>
    </row>
    <row r="10" spans="1:5" ht="15" customHeight="1">
      <c r="A10" s="128">
        <v>1.3</v>
      </c>
      <c r="B10" s="110" t="s">
        <v>114</v>
      </c>
      <c r="C10" s="112"/>
      <c r="D10" s="127"/>
      <c r="E10" s="127">
        <v>17558.5</v>
      </c>
    </row>
    <row r="11" spans="1:5" ht="15" customHeight="1">
      <c r="A11" s="128">
        <v>1.4</v>
      </c>
      <c r="B11" s="110" t="s">
        <v>116</v>
      </c>
      <c r="C11" s="112"/>
      <c r="D11" s="127"/>
      <c r="E11" s="127"/>
    </row>
    <row r="12" spans="1:5" ht="15" customHeight="1">
      <c r="A12" s="128">
        <v>1.5</v>
      </c>
      <c r="B12" s="110" t="s">
        <v>115</v>
      </c>
      <c r="C12" s="112"/>
      <c r="D12" s="112"/>
      <c r="E12" s="127"/>
    </row>
    <row r="13" spans="1:5" ht="15" customHeight="1">
      <c r="A13" s="128"/>
      <c r="B13" s="110" t="s">
        <v>112</v>
      </c>
      <c r="C13" s="112"/>
      <c r="D13" s="127"/>
      <c r="E13" s="127"/>
    </row>
    <row r="14" spans="1:5" ht="15" customHeight="1">
      <c r="A14" s="128"/>
      <c r="B14" s="110" t="s">
        <v>113</v>
      </c>
      <c r="C14" s="112"/>
      <c r="D14" s="127"/>
      <c r="E14" s="127"/>
    </row>
    <row r="15" spans="1:5" ht="15" customHeight="1">
      <c r="A15" s="128">
        <v>1.6</v>
      </c>
      <c r="B15" s="110" t="s">
        <v>117</v>
      </c>
      <c r="C15" s="112"/>
      <c r="D15" s="112"/>
      <c r="E15" s="127"/>
    </row>
    <row r="16" spans="1:5" ht="15" customHeight="1">
      <c r="A16" s="128"/>
      <c r="B16" s="110" t="s">
        <v>112</v>
      </c>
      <c r="C16" s="112"/>
      <c r="D16" s="127"/>
      <c r="E16" s="127"/>
    </row>
    <row r="17" spans="1:11" ht="15" customHeight="1">
      <c r="A17" s="128"/>
      <c r="B17" s="110" t="s">
        <v>113</v>
      </c>
      <c r="C17" s="112"/>
      <c r="D17" s="127"/>
      <c r="E17" s="127"/>
      <c r="K17" s="35"/>
    </row>
    <row r="18" spans="1:5" ht="15" customHeight="1">
      <c r="A18" s="128">
        <v>1.7</v>
      </c>
      <c r="B18" s="110" t="s">
        <v>118</v>
      </c>
      <c r="C18" s="112"/>
      <c r="D18" s="127"/>
      <c r="E18" s="127">
        <v>87.2</v>
      </c>
    </row>
    <row r="19" spans="1:5" ht="15" customHeight="1">
      <c r="A19" s="128">
        <v>1.8</v>
      </c>
      <c r="B19" s="110" t="s">
        <v>119</v>
      </c>
      <c r="C19" s="112"/>
      <c r="D19" s="127"/>
      <c r="E19" s="127">
        <v>360</v>
      </c>
    </row>
    <row r="20" spans="1:5" ht="15" customHeight="1">
      <c r="A20" s="128">
        <v>1.9</v>
      </c>
      <c r="B20" s="111" t="s">
        <v>35</v>
      </c>
      <c r="C20" s="112"/>
      <c r="D20" s="127"/>
      <c r="E20" s="127">
        <v>132</v>
      </c>
    </row>
    <row r="21" spans="1:5" ht="15" customHeight="1">
      <c r="A21" s="126">
        <v>2</v>
      </c>
      <c r="B21" s="113" t="s">
        <v>36</v>
      </c>
      <c r="C21" s="112"/>
      <c r="D21" s="127"/>
      <c r="E21" s="127"/>
    </row>
    <row r="22" spans="1:5" ht="15" customHeight="1">
      <c r="A22" s="126">
        <v>3</v>
      </c>
      <c r="B22" s="113" t="s">
        <v>38</v>
      </c>
      <c r="C22" s="112"/>
      <c r="D22" s="127"/>
      <c r="E22" s="127"/>
    </row>
    <row r="23" spans="1:5" ht="13.5" customHeight="1">
      <c r="A23" s="126">
        <v>2</v>
      </c>
      <c r="B23" s="110" t="s">
        <v>31</v>
      </c>
      <c r="C23" s="114"/>
      <c r="D23" s="127"/>
      <c r="E23" s="127"/>
    </row>
    <row r="24" spans="1:5" ht="13.5" customHeight="1">
      <c r="A24" s="126">
        <v>3</v>
      </c>
      <c r="B24" s="113" t="s">
        <v>39</v>
      </c>
      <c r="C24" s="114"/>
      <c r="D24" s="127"/>
      <c r="E24" s="127"/>
    </row>
    <row r="25" spans="1:5" ht="13.5" customHeight="1">
      <c r="A25" s="126">
        <v>6</v>
      </c>
      <c r="B25" s="110" t="s">
        <v>98</v>
      </c>
      <c r="C25" s="114"/>
      <c r="D25" s="127"/>
      <c r="E25" s="127"/>
    </row>
    <row r="26" spans="1:5" ht="13.5" customHeight="1">
      <c r="A26" s="126">
        <v>4</v>
      </c>
      <c r="B26" s="110" t="s">
        <v>41</v>
      </c>
      <c r="C26" s="114"/>
      <c r="D26" s="127"/>
      <c r="E26" s="127"/>
    </row>
    <row r="27" spans="1:5" ht="13.5" customHeight="1">
      <c r="A27" s="126">
        <v>8</v>
      </c>
      <c r="B27" s="110" t="s">
        <v>99</v>
      </c>
      <c r="C27" s="114"/>
      <c r="D27" s="127"/>
      <c r="E27" s="127"/>
    </row>
    <row r="28" spans="1:5" ht="13.5" customHeight="1">
      <c r="A28" s="126">
        <v>4</v>
      </c>
      <c r="B28" s="113" t="s">
        <v>26</v>
      </c>
      <c r="C28" s="114"/>
      <c r="D28" s="127"/>
      <c r="E28" s="127"/>
    </row>
    <row r="29" spans="1:5" ht="13.5" customHeight="1">
      <c r="A29" s="126">
        <v>5</v>
      </c>
      <c r="B29" s="110" t="s">
        <v>9</v>
      </c>
      <c r="C29" s="114"/>
      <c r="D29" s="127"/>
      <c r="E29" s="127"/>
    </row>
    <row r="30" spans="1:5" ht="13.5">
      <c r="A30" s="126">
        <v>11</v>
      </c>
      <c r="B30" s="45"/>
      <c r="C30" s="114"/>
      <c r="D30" s="127"/>
      <c r="E30" s="127"/>
    </row>
    <row r="31" spans="1:5" ht="13.5">
      <c r="A31" s="126">
        <v>12</v>
      </c>
      <c r="B31" s="111"/>
      <c r="C31" s="114"/>
      <c r="D31" s="127"/>
      <c r="E31" s="127"/>
    </row>
    <row r="32" spans="1:5" ht="13.5">
      <c r="A32" s="126">
        <v>13</v>
      </c>
      <c r="B32" s="111"/>
      <c r="C32" s="114"/>
      <c r="D32" s="127"/>
      <c r="E32" s="127"/>
    </row>
    <row r="33" spans="1:5" ht="13.5">
      <c r="A33" s="126">
        <v>14</v>
      </c>
      <c r="B33" s="115" t="s">
        <v>42</v>
      </c>
      <c r="C33" s="114"/>
      <c r="D33" s="127"/>
      <c r="E33" s="127">
        <v>8491</v>
      </c>
    </row>
    <row r="34" spans="1:6" ht="14.25">
      <c r="A34" s="116"/>
      <c r="B34" s="116" t="s">
        <v>100</v>
      </c>
      <c r="C34" s="117"/>
      <c r="D34" s="125"/>
      <c r="E34" s="125">
        <f>E6</f>
        <v>93133.3</v>
      </c>
      <c r="F34" s="35"/>
    </row>
    <row r="35" spans="1:5" ht="14.25">
      <c r="A35" s="116" t="s">
        <v>1</v>
      </c>
      <c r="B35" s="118" t="s">
        <v>43</v>
      </c>
      <c r="C35" s="117"/>
      <c r="D35" s="117"/>
      <c r="E35" s="117">
        <f>E36+E37+E38+E39+E44+E45+E46+E48+E49+E50+E51+E55+E56+E57+E59+E60+E62+E63+E64+E65+E66+E67+E68+E69+E70+E82+E83+E84+E85+E86+E88+E89+E90</f>
        <v>90170.69999999997</v>
      </c>
    </row>
    <row r="36" spans="1:5" ht="13.5" customHeight="1">
      <c r="A36" s="126">
        <v>1</v>
      </c>
      <c r="B36" s="111" t="s">
        <v>107</v>
      </c>
      <c r="C36" s="114"/>
      <c r="D36" s="131"/>
      <c r="E36" s="127">
        <v>72028.9</v>
      </c>
    </row>
    <row r="37" spans="1:5" ht="13.5" customHeight="1">
      <c r="A37" s="126">
        <v>1.1</v>
      </c>
      <c r="B37" s="119" t="s">
        <v>32</v>
      </c>
      <c r="C37" s="114"/>
      <c r="D37" s="117"/>
      <c r="E37" s="127">
        <v>2986</v>
      </c>
    </row>
    <row r="38" spans="1:5" ht="13.5" customHeight="1">
      <c r="A38" s="126">
        <v>2</v>
      </c>
      <c r="B38" s="113" t="s">
        <v>12</v>
      </c>
      <c r="C38" s="114"/>
      <c r="D38" s="117"/>
      <c r="E38" s="127">
        <v>2313.5</v>
      </c>
    </row>
    <row r="39" spans="1:5" ht="13.5" customHeight="1">
      <c r="A39" s="126">
        <v>3</v>
      </c>
      <c r="B39" s="120" t="s">
        <v>11</v>
      </c>
      <c r="C39" s="114"/>
      <c r="D39" s="117"/>
      <c r="E39" s="127">
        <v>262.7</v>
      </c>
    </row>
    <row r="40" spans="1:5" ht="13.5" customHeight="1">
      <c r="A40" s="126">
        <v>4</v>
      </c>
      <c r="B40" s="120" t="s">
        <v>13</v>
      </c>
      <c r="C40" s="114"/>
      <c r="D40" s="117"/>
      <c r="E40" s="127"/>
    </row>
    <row r="41" spans="1:5" ht="13.5" customHeight="1">
      <c r="A41" s="126">
        <v>5</v>
      </c>
      <c r="B41" s="113" t="s">
        <v>14</v>
      </c>
      <c r="C41" s="114"/>
      <c r="D41" s="117"/>
      <c r="E41" s="127"/>
    </row>
    <row r="42" spans="1:5" ht="13.5" customHeight="1">
      <c r="A42" s="126">
        <v>6</v>
      </c>
      <c r="B42" s="113" t="s">
        <v>45</v>
      </c>
      <c r="C42" s="114"/>
      <c r="D42" s="117"/>
      <c r="E42" s="127"/>
    </row>
    <row r="43" spans="1:5" ht="13.5" customHeight="1">
      <c r="A43" s="126">
        <v>6</v>
      </c>
      <c r="B43" s="120" t="s">
        <v>18</v>
      </c>
      <c r="C43" s="114"/>
      <c r="D43" s="117"/>
      <c r="E43" s="114"/>
    </row>
    <row r="44" spans="1:5" ht="13.5" customHeight="1">
      <c r="A44" s="126">
        <v>6.1</v>
      </c>
      <c r="B44" s="120" t="s">
        <v>15</v>
      </c>
      <c r="C44" s="114"/>
      <c r="D44" s="117"/>
      <c r="E44" s="127">
        <v>7</v>
      </c>
    </row>
    <row r="45" spans="1:5" ht="13.5" customHeight="1">
      <c r="A45" s="126">
        <v>6.2</v>
      </c>
      <c r="B45" s="113" t="s">
        <v>16</v>
      </c>
      <c r="C45" s="114"/>
      <c r="D45" s="117"/>
      <c r="E45" s="127">
        <v>57.4</v>
      </c>
    </row>
    <row r="46" spans="1:5" ht="13.5" customHeight="1">
      <c r="A46" s="126">
        <v>6.3</v>
      </c>
      <c r="B46" s="113" t="s">
        <v>46</v>
      </c>
      <c r="C46" s="114"/>
      <c r="D46" s="117"/>
      <c r="E46" s="127">
        <v>132</v>
      </c>
    </row>
    <row r="47" spans="1:5" ht="13.5" customHeight="1">
      <c r="A47" s="126">
        <v>8</v>
      </c>
      <c r="B47" s="113" t="s">
        <v>47</v>
      </c>
      <c r="C47" s="114"/>
      <c r="D47" s="117"/>
      <c r="E47" s="127"/>
    </row>
    <row r="48" spans="1:5" ht="13.5" customHeight="1">
      <c r="A48" s="126">
        <v>9</v>
      </c>
      <c r="B48" s="113" t="s">
        <v>48</v>
      </c>
      <c r="C48" s="114"/>
      <c r="D48" s="117"/>
      <c r="E48" s="127">
        <v>3.8</v>
      </c>
    </row>
    <row r="49" spans="1:5" ht="13.5" customHeight="1">
      <c r="A49" s="126">
        <v>7</v>
      </c>
      <c r="B49" s="120" t="s">
        <v>19</v>
      </c>
      <c r="C49" s="114"/>
      <c r="D49" s="117"/>
      <c r="E49" s="127">
        <v>48</v>
      </c>
    </row>
    <row r="50" spans="1:5" ht="13.5" customHeight="1">
      <c r="A50" s="126">
        <v>8</v>
      </c>
      <c r="B50" s="120" t="s">
        <v>20</v>
      </c>
      <c r="C50" s="114"/>
      <c r="D50" s="117"/>
      <c r="E50" s="127">
        <v>298</v>
      </c>
    </row>
    <row r="51" spans="1:5" ht="13.5" customHeight="1">
      <c r="A51" s="126">
        <v>9</v>
      </c>
      <c r="B51" s="113" t="s">
        <v>101</v>
      </c>
      <c r="C51" s="114"/>
      <c r="D51" s="117"/>
      <c r="E51" s="127">
        <v>75</v>
      </c>
    </row>
    <row r="52" spans="1:5" ht="13.5" customHeight="1">
      <c r="A52" s="126">
        <v>10</v>
      </c>
      <c r="B52" s="115" t="s">
        <v>50</v>
      </c>
      <c r="C52" s="114"/>
      <c r="D52" s="117"/>
      <c r="E52" s="127"/>
    </row>
    <row r="53" spans="1:5" ht="13.5" customHeight="1">
      <c r="A53" s="126">
        <v>14</v>
      </c>
      <c r="B53" s="113" t="s">
        <v>51</v>
      </c>
      <c r="C53" s="114"/>
      <c r="D53" s="117"/>
      <c r="E53" s="127"/>
    </row>
    <row r="54" spans="1:5" ht="13.5" customHeight="1">
      <c r="A54" s="126">
        <v>15</v>
      </c>
      <c r="B54" s="113" t="s">
        <v>52</v>
      </c>
      <c r="C54" s="114"/>
      <c r="D54" s="117"/>
      <c r="E54" s="127"/>
    </row>
    <row r="55" spans="1:5" ht="13.5" customHeight="1">
      <c r="A55" s="126">
        <v>16</v>
      </c>
      <c r="B55" s="113" t="s">
        <v>53</v>
      </c>
      <c r="C55" s="114"/>
      <c r="D55" s="117"/>
      <c r="E55" s="127">
        <v>616.8</v>
      </c>
    </row>
    <row r="56" spans="1:5" ht="13.5" customHeight="1">
      <c r="A56" s="126">
        <v>8</v>
      </c>
      <c r="B56" s="113" t="s">
        <v>21</v>
      </c>
      <c r="C56" s="114"/>
      <c r="D56" s="117"/>
      <c r="E56" s="127">
        <v>65.1</v>
      </c>
    </row>
    <row r="57" spans="1:5" ht="13.5" customHeight="1">
      <c r="A57" s="126">
        <v>12</v>
      </c>
      <c r="B57" s="113" t="s">
        <v>54</v>
      </c>
      <c r="C57" s="114"/>
      <c r="D57" s="117"/>
      <c r="E57" s="127">
        <v>43</v>
      </c>
    </row>
    <row r="58" spans="1:5" ht="13.5" customHeight="1">
      <c r="A58" s="126">
        <v>9</v>
      </c>
      <c r="B58" s="121" t="s">
        <v>55</v>
      </c>
      <c r="C58" s="114"/>
      <c r="D58" s="117"/>
      <c r="E58" s="127"/>
    </row>
    <row r="59" spans="1:5" ht="13.5" customHeight="1">
      <c r="A59" s="126">
        <v>9</v>
      </c>
      <c r="B59" s="122" t="s">
        <v>56</v>
      </c>
      <c r="C59" s="114"/>
      <c r="D59" s="117"/>
      <c r="E59" s="127">
        <v>100</v>
      </c>
    </row>
    <row r="60" spans="1:5" ht="13.5" customHeight="1">
      <c r="A60" s="126">
        <v>11</v>
      </c>
      <c r="B60" s="122" t="s">
        <v>57</v>
      </c>
      <c r="C60" s="114"/>
      <c r="D60" s="117"/>
      <c r="E60" s="127">
        <v>98.5</v>
      </c>
    </row>
    <row r="61" spans="1:5" ht="13.5" customHeight="1">
      <c r="A61" s="126">
        <v>13</v>
      </c>
      <c r="B61" s="122" t="s">
        <v>102</v>
      </c>
      <c r="C61" s="114"/>
      <c r="D61" s="117"/>
      <c r="E61" s="127"/>
    </row>
    <row r="62" spans="1:5" ht="13.5" customHeight="1">
      <c r="A62" s="126">
        <v>14</v>
      </c>
      <c r="B62" s="122" t="s">
        <v>103</v>
      </c>
      <c r="C62" s="114"/>
      <c r="D62" s="117"/>
      <c r="E62" s="127">
        <v>3</v>
      </c>
    </row>
    <row r="63" spans="1:5" ht="13.5" customHeight="1">
      <c r="A63" s="126">
        <v>15</v>
      </c>
      <c r="B63" s="122" t="s">
        <v>59</v>
      </c>
      <c r="C63" s="114"/>
      <c r="D63" s="117"/>
      <c r="E63" s="127">
        <v>28.2</v>
      </c>
    </row>
    <row r="64" spans="1:5" ht="13.5" customHeight="1">
      <c r="A64" s="126">
        <v>16</v>
      </c>
      <c r="B64" s="122" t="s">
        <v>60</v>
      </c>
      <c r="C64" s="114"/>
      <c r="D64" s="117"/>
      <c r="E64" s="127">
        <v>70.4</v>
      </c>
    </row>
    <row r="65" spans="1:5" ht="13.5" customHeight="1">
      <c r="A65" s="126">
        <v>17</v>
      </c>
      <c r="B65" s="122" t="s">
        <v>135</v>
      </c>
      <c r="C65" s="114"/>
      <c r="D65" s="117"/>
      <c r="E65" s="127">
        <v>29</v>
      </c>
    </row>
    <row r="66" spans="1:5" ht="13.5" customHeight="1">
      <c r="A66" s="126">
        <v>18</v>
      </c>
      <c r="B66" s="122" t="s">
        <v>63</v>
      </c>
      <c r="C66" s="114"/>
      <c r="D66" s="117"/>
      <c r="E66" s="127">
        <v>132</v>
      </c>
    </row>
    <row r="67" spans="1:5" ht="13.5" customHeight="1">
      <c r="A67" s="126">
        <v>19</v>
      </c>
      <c r="B67" s="122" t="s">
        <v>126</v>
      </c>
      <c r="C67" s="114"/>
      <c r="D67" s="117"/>
      <c r="E67" s="127">
        <v>34</v>
      </c>
    </row>
    <row r="68" spans="1:5" ht="13.5" customHeight="1">
      <c r="A68" s="126">
        <v>20</v>
      </c>
      <c r="B68" s="122" t="s">
        <v>136</v>
      </c>
      <c r="C68" s="114"/>
      <c r="D68" s="117"/>
      <c r="E68" s="127">
        <v>206</v>
      </c>
    </row>
    <row r="69" spans="1:5" ht="13.5" customHeight="1">
      <c r="A69" s="126">
        <v>21</v>
      </c>
      <c r="B69" s="122" t="s">
        <v>129</v>
      </c>
      <c r="C69" s="114"/>
      <c r="D69" s="117"/>
      <c r="E69" s="127">
        <v>360</v>
      </c>
    </row>
    <row r="70" spans="1:5" ht="13.5" customHeight="1">
      <c r="A70" s="126">
        <v>22</v>
      </c>
      <c r="B70" s="122" t="s">
        <v>82</v>
      </c>
      <c r="C70" s="114"/>
      <c r="D70" s="117"/>
      <c r="E70" s="127">
        <v>87.2</v>
      </c>
    </row>
    <row r="71" spans="1:5" ht="13.5" customHeight="1">
      <c r="A71" s="126">
        <v>23</v>
      </c>
      <c r="B71" s="122" t="s">
        <v>104</v>
      </c>
      <c r="C71" s="114"/>
      <c r="D71" s="117"/>
      <c r="E71" s="127"/>
    </row>
    <row r="72" spans="1:5" ht="13.5" customHeight="1" hidden="1">
      <c r="A72" s="126">
        <v>23</v>
      </c>
      <c r="B72" s="45" t="s">
        <v>27</v>
      </c>
      <c r="C72" s="114"/>
      <c r="D72" s="117"/>
      <c r="E72" s="127"/>
    </row>
    <row r="73" spans="1:5" ht="13.5" customHeight="1">
      <c r="A73" s="126">
        <v>23.1</v>
      </c>
      <c r="B73" s="113" t="s">
        <v>28</v>
      </c>
      <c r="C73" s="114"/>
      <c r="D73" s="117"/>
      <c r="E73" s="127"/>
    </row>
    <row r="74" spans="1:5" ht="13.5" customHeight="1">
      <c r="A74" s="126">
        <v>24</v>
      </c>
      <c r="B74" s="113" t="s">
        <v>64</v>
      </c>
      <c r="C74" s="114"/>
      <c r="D74" s="117"/>
      <c r="E74" s="127"/>
    </row>
    <row r="75" spans="1:5" ht="13.5" customHeight="1">
      <c r="A75" s="126">
        <v>25</v>
      </c>
      <c r="B75" s="113" t="s">
        <v>105</v>
      </c>
      <c r="C75" s="114"/>
      <c r="D75" s="117"/>
      <c r="E75" s="127"/>
    </row>
    <row r="76" spans="1:5" ht="13.5" customHeight="1">
      <c r="A76" s="126">
        <v>26</v>
      </c>
      <c r="B76" s="113" t="s">
        <v>29</v>
      </c>
      <c r="C76" s="114"/>
      <c r="D76" s="117"/>
      <c r="E76" s="127"/>
    </row>
    <row r="77" spans="1:5" ht="14.25">
      <c r="A77" s="126">
        <v>27</v>
      </c>
      <c r="B77" s="122" t="s">
        <v>30</v>
      </c>
      <c r="C77" s="117"/>
      <c r="D77" s="117"/>
      <c r="E77" s="125"/>
    </row>
    <row r="78" spans="1:5" ht="13.5" customHeight="1">
      <c r="A78" s="126">
        <v>28</v>
      </c>
      <c r="B78" s="122" t="s">
        <v>120</v>
      </c>
      <c r="C78" s="117"/>
      <c r="D78" s="117"/>
      <c r="E78" s="125"/>
    </row>
    <row r="79" spans="1:5" ht="14.25">
      <c r="A79" s="126">
        <v>29</v>
      </c>
      <c r="B79" s="122" t="s">
        <v>121</v>
      </c>
      <c r="C79" s="117"/>
      <c r="D79" s="117"/>
      <c r="E79" s="125"/>
    </row>
    <row r="80" spans="1:5" ht="12.75" customHeight="1">
      <c r="A80" s="126">
        <v>30</v>
      </c>
      <c r="B80" s="122" t="s">
        <v>122</v>
      </c>
      <c r="C80" s="117"/>
      <c r="D80" s="117"/>
      <c r="E80" s="125"/>
    </row>
    <row r="81" spans="1:5" ht="14.25">
      <c r="A81" s="126">
        <v>31</v>
      </c>
      <c r="B81" s="122" t="s">
        <v>137</v>
      </c>
      <c r="C81" s="117"/>
      <c r="D81" s="117"/>
      <c r="E81" s="125"/>
    </row>
    <row r="82" spans="1:5" ht="12.75" customHeight="1">
      <c r="A82" s="126">
        <v>31.1</v>
      </c>
      <c r="B82" s="122" t="s">
        <v>138</v>
      </c>
      <c r="C82" s="117"/>
      <c r="D82" s="117"/>
      <c r="E82" s="125">
        <v>752</v>
      </c>
    </row>
    <row r="83" spans="1:5" ht="14.25">
      <c r="A83" s="126">
        <v>31.2</v>
      </c>
      <c r="B83" s="122" t="s">
        <v>86</v>
      </c>
      <c r="C83" s="117"/>
      <c r="D83" s="117"/>
      <c r="E83" s="125">
        <v>100.7</v>
      </c>
    </row>
    <row r="84" spans="1:5" ht="14.25">
      <c r="A84" s="126">
        <v>31.3</v>
      </c>
      <c r="B84" s="122" t="s">
        <v>88</v>
      </c>
      <c r="C84" s="117"/>
      <c r="D84" s="117"/>
      <c r="E84" s="125">
        <v>65.9</v>
      </c>
    </row>
    <row r="85" spans="1:5" ht="14.25">
      <c r="A85" s="126">
        <v>31.4</v>
      </c>
      <c r="B85" s="144" t="s">
        <v>139</v>
      </c>
      <c r="C85" s="144"/>
      <c r="D85" s="144"/>
      <c r="E85" s="125">
        <v>40</v>
      </c>
    </row>
    <row r="86" spans="1:5" ht="14.25">
      <c r="A86" s="126">
        <v>31.5</v>
      </c>
      <c r="B86" s="121" t="s">
        <v>130</v>
      </c>
      <c r="C86" s="132"/>
      <c r="D86" s="132"/>
      <c r="E86" s="125">
        <v>557.2</v>
      </c>
    </row>
    <row r="87" spans="1:5" ht="14.25">
      <c r="A87" s="126">
        <v>32</v>
      </c>
      <c r="B87" s="121" t="s">
        <v>140</v>
      </c>
      <c r="C87" s="132"/>
      <c r="D87" s="132"/>
      <c r="E87" s="125"/>
    </row>
    <row r="88" spans="1:5" ht="14.25">
      <c r="A88" s="126">
        <v>32.1</v>
      </c>
      <c r="B88" s="121" t="s">
        <v>141</v>
      </c>
      <c r="C88" s="132"/>
      <c r="D88" s="132"/>
      <c r="E88" s="125">
        <v>7971.4</v>
      </c>
    </row>
    <row r="89" spans="1:5" ht="14.25">
      <c r="A89" s="126">
        <v>32.2</v>
      </c>
      <c r="B89" s="121" t="s">
        <v>92</v>
      </c>
      <c r="C89" s="132"/>
      <c r="D89" s="132"/>
      <c r="E89" s="125">
        <v>300</v>
      </c>
    </row>
    <row r="90" spans="1:5" ht="14.25">
      <c r="A90" s="126">
        <v>33</v>
      </c>
      <c r="B90" s="121" t="s">
        <v>106</v>
      </c>
      <c r="C90" s="132"/>
      <c r="D90" s="132"/>
      <c r="E90" s="125">
        <v>298</v>
      </c>
    </row>
    <row r="91" spans="1:5" ht="14.25">
      <c r="A91" s="126"/>
      <c r="B91" s="122" t="s">
        <v>8</v>
      </c>
      <c r="C91" s="117"/>
      <c r="D91" s="117"/>
      <c r="E91" s="125">
        <v>2962.6</v>
      </c>
    </row>
    <row r="92" spans="1:6" ht="16.5">
      <c r="A92" s="129"/>
      <c r="B92" s="123" t="s">
        <v>65</v>
      </c>
      <c r="C92" s="117"/>
      <c r="D92" s="117"/>
      <c r="E92" s="139">
        <f>E91+E35</f>
        <v>93133.29999999997</v>
      </c>
      <c r="F92" s="35"/>
    </row>
    <row r="93" spans="1:5" ht="15">
      <c r="A93" s="12"/>
      <c r="B93" s="8"/>
      <c r="C93" s="9"/>
      <c r="D93" s="7"/>
      <c r="E93" s="7"/>
    </row>
    <row r="94" spans="1:5" ht="15">
      <c r="A94" s="12"/>
      <c r="B94" s="62" t="s">
        <v>67</v>
      </c>
      <c r="C94" s="7"/>
      <c r="D94" s="142" t="s">
        <v>142</v>
      </c>
      <c r="E94" s="142"/>
    </row>
    <row r="95" spans="1:5" ht="15">
      <c r="A95" s="12"/>
      <c r="B95" s="8"/>
      <c r="C95" s="9"/>
      <c r="D95" s="140" t="s">
        <v>66</v>
      </c>
      <c r="E95" s="140"/>
    </row>
    <row r="96" spans="1:5" ht="15">
      <c r="A96" s="12"/>
      <c r="B96" s="62" t="s">
        <v>68</v>
      </c>
      <c r="C96" s="7"/>
      <c r="D96" s="142" t="s">
        <v>143</v>
      </c>
      <c r="E96" s="142"/>
    </row>
    <row r="97" spans="1:5" ht="15">
      <c r="A97" s="12"/>
      <c r="B97" s="9"/>
      <c r="C97" s="9"/>
      <c r="D97" s="140" t="s">
        <v>66</v>
      </c>
      <c r="E97" s="140"/>
    </row>
    <row r="98" spans="1:5" ht="15">
      <c r="A98" s="12"/>
      <c r="B98" s="10"/>
      <c r="C98" s="16" t="s">
        <v>69</v>
      </c>
      <c r="D98" s="9"/>
      <c r="E98" s="9"/>
    </row>
  </sheetData>
  <sheetProtection/>
  <mergeCells count="8">
    <mergeCell ref="D97:E97"/>
    <mergeCell ref="A4:E4"/>
    <mergeCell ref="D94:E94"/>
    <mergeCell ref="D95:E95"/>
    <mergeCell ref="D96:E96"/>
    <mergeCell ref="A2:E2"/>
    <mergeCell ref="A3:E3"/>
    <mergeCell ref="B85:D85"/>
  </mergeCells>
  <printOptions/>
  <pageMargins left="0.26" right="0.2" top="0.25" bottom="0.2" header="0.19" footer="0.1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zoomScalePageLayoutView="0" workbookViewId="0" topLeftCell="A56">
      <selection activeCell="J31" sqref="J31"/>
    </sheetView>
  </sheetViews>
  <sheetFormatPr defaultColWidth="9.140625" defaultRowHeight="12.75"/>
  <cols>
    <col min="1" max="1" width="4.7109375" style="2" customWidth="1"/>
    <col min="2" max="2" width="84.57421875" style="2" customWidth="1"/>
    <col min="3" max="4" width="15.28125" style="2" customWidth="1"/>
    <col min="5" max="5" width="14.140625" style="2" customWidth="1"/>
    <col min="6" max="6" width="11.8515625" style="2" customWidth="1"/>
    <col min="7" max="7" width="9.140625" style="2" customWidth="1"/>
    <col min="8" max="8" width="13.57421875" style="2" customWidth="1"/>
    <col min="9" max="10" width="9.140625" style="2" customWidth="1"/>
    <col min="11" max="11" width="12.140625" style="2" customWidth="1"/>
    <col min="12" max="16384" width="9.140625" style="2" customWidth="1"/>
  </cols>
  <sheetData>
    <row r="1" spans="1:13" s="37" customFormat="1" ht="15" customHeight="1">
      <c r="A1" s="148" t="s">
        <v>70</v>
      </c>
      <c r="B1" s="148"/>
      <c r="C1" s="148"/>
      <c r="D1" s="148"/>
      <c r="E1" s="148"/>
      <c r="F1" s="36"/>
      <c r="G1" s="36"/>
      <c r="H1" s="36"/>
      <c r="I1" s="36"/>
      <c r="J1" s="36"/>
      <c r="K1" s="36"/>
      <c r="L1" s="36"/>
      <c r="M1" s="36"/>
    </row>
    <row r="2" spans="1:13" s="40" customFormat="1" ht="20.25">
      <c r="A2" s="149" t="s">
        <v>133</v>
      </c>
      <c r="B2" s="149"/>
      <c r="C2" s="149"/>
      <c r="D2" s="149"/>
      <c r="E2" s="149"/>
      <c r="F2" s="38"/>
      <c r="G2" s="38"/>
      <c r="H2" s="39"/>
      <c r="I2" s="39"/>
      <c r="J2" s="39"/>
      <c r="K2" s="39"/>
      <c r="L2" s="39"/>
      <c r="M2" s="39"/>
    </row>
    <row r="3" spans="1:13" s="37" customFormat="1" ht="13.5">
      <c r="A3" s="145" t="s">
        <v>134</v>
      </c>
      <c r="B3" s="145"/>
      <c r="C3" s="145"/>
      <c r="D3" s="145"/>
      <c r="E3" s="145"/>
      <c r="F3" s="41"/>
      <c r="G3" s="41"/>
      <c r="H3" s="41"/>
      <c r="I3" s="36"/>
      <c r="J3" s="36"/>
      <c r="K3" s="36"/>
      <c r="L3" s="36"/>
      <c r="M3" s="36"/>
    </row>
    <row r="4" spans="1:13" s="37" customFormat="1" ht="18" customHeight="1">
      <c r="A4" s="42"/>
      <c r="E4" s="43" t="s">
        <v>71</v>
      </c>
      <c r="F4" s="36"/>
      <c r="G4" s="36"/>
      <c r="H4" s="36"/>
      <c r="I4" s="36"/>
      <c r="J4" s="36"/>
      <c r="K4" s="36"/>
      <c r="L4" s="36"/>
      <c r="M4" s="36"/>
    </row>
    <row r="5" spans="1:13" s="37" customFormat="1" ht="73.5" customHeight="1">
      <c r="A5" s="79" t="s">
        <v>72</v>
      </c>
      <c r="B5" s="79" t="s">
        <v>73</v>
      </c>
      <c r="C5" s="106" t="s">
        <v>108</v>
      </c>
      <c r="D5" s="106" t="s">
        <v>109</v>
      </c>
      <c r="E5" s="80" t="s">
        <v>74</v>
      </c>
      <c r="F5" s="44"/>
      <c r="G5" s="36"/>
      <c r="H5" s="36"/>
      <c r="I5" s="36"/>
      <c r="J5" s="36"/>
      <c r="K5" s="36"/>
      <c r="L5" s="36"/>
      <c r="M5" s="36"/>
    </row>
    <row r="6" spans="1:13" s="37" customFormat="1" ht="15" customHeight="1">
      <c r="A6" s="81" t="s">
        <v>0</v>
      </c>
      <c r="B6" s="82" t="s">
        <v>33</v>
      </c>
      <c r="C6" s="83">
        <f>C7+C21+C22+C23+C24+C25+C26+C27+C28+C29+C30+C31+C32+C33</f>
        <v>91722.4</v>
      </c>
      <c r="D6" s="83">
        <f>D7+D21+D22+D23+D24+D25+D26+D27+D28+D29+D30+D31+D32+D33</f>
        <v>93133.3</v>
      </c>
      <c r="E6" s="83">
        <f>D6-C6</f>
        <v>1410.9000000000087</v>
      </c>
      <c r="F6" s="45"/>
      <c r="G6" s="36"/>
      <c r="H6" s="36"/>
      <c r="I6" s="36"/>
      <c r="J6" s="36"/>
      <c r="K6" s="36"/>
      <c r="L6" s="36"/>
      <c r="M6" s="36"/>
    </row>
    <row r="7" spans="1:13" s="37" customFormat="1" ht="13.5" customHeight="1">
      <c r="A7" s="48">
        <v>1</v>
      </c>
      <c r="B7" s="84" t="s">
        <v>34</v>
      </c>
      <c r="C7" s="46">
        <f>C8+C9+C10+C11+C12+C15+C18+C19+C20</f>
        <v>83231.4</v>
      </c>
      <c r="D7" s="46">
        <f>D8+D9+D10+D11+D12+D15+D18+D19+D20</f>
        <v>84642.3</v>
      </c>
      <c r="E7" s="83">
        <f aca="true" t="shared" si="0" ref="E7:E72">D7-C7</f>
        <v>1410.9000000000087</v>
      </c>
      <c r="F7" s="45"/>
      <c r="G7" s="45"/>
      <c r="H7" s="36"/>
      <c r="I7" s="36"/>
      <c r="J7" s="36"/>
      <c r="K7" s="36"/>
      <c r="L7" s="36"/>
      <c r="M7" s="36"/>
    </row>
    <row r="8" spans="1:13" s="37" customFormat="1" ht="13.5" customHeight="1">
      <c r="A8" s="107">
        <v>1.1</v>
      </c>
      <c r="B8" s="108" t="s">
        <v>112</v>
      </c>
      <c r="C8" s="46">
        <v>27053.5</v>
      </c>
      <c r="D8" s="46">
        <v>27820</v>
      </c>
      <c r="E8" s="83">
        <f t="shared" si="0"/>
        <v>766.5</v>
      </c>
      <c r="F8" s="45"/>
      <c r="G8" s="45"/>
      <c r="H8" s="36"/>
      <c r="I8" s="36"/>
      <c r="J8" s="36"/>
      <c r="K8" s="36"/>
      <c r="L8" s="36"/>
      <c r="M8" s="36"/>
    </row>
    <row r="9" spans="1:13" s="37" customFormat="1" ht="13.5" customHeight="1">
      <c r="A9" s="107">
        <v>1.2</v>
      </c>
      <c r="B9" s="108" t="s">
        <v>113</v>
      </c>
      <c r="C9" s="46">
        <v>38222.4</v>
      </c>
      <c r="D9" s="46">
        <v>38684.6</v>
      </c>
      <c r="E9" s="83">
        <f t="shared" si="0"/>
        <v>462.1999999999971</v>
      </c>
      <c r="F9" s="45"/>
      <c r="G9" s="45"/>
      <c r="H9" s="36"/>
      <c r="I9" s="36"/>
      <c r="J9" s="36"/>
      <c r="K9" s="36"/>
      <c r="L9" s="36"/>
      <c r="M9" s="36"/>
    </row>
    <row r="10" spans="1:13" s="37" customFormat="1" ht="13.5" customHeight="1">
      <c r="A10" s="107">
        <v>1.3</v>
      </c>
      <c r="B10" s="108" t="s">
        <v>114</v>
      </c>
      <c r="C10" s="46">
        <v>17595.5</v>
      </c>
      <c r="D10" s="46">
        <v>17558.5</v>
      </c>
      <c r="E10" s="83">
        <f t="shared" si="0"/>
        <v>-37</v>
      </c>
      <c r="F10" s="45"/>
      <c r="G10" s="45"/>
      <c r="H10" s="36"/>
      <c r="I10" s="36"/>
      <c r="J10" s="36"/>
      <c r="K10" s="36"/>
      <c r="L10" s="36"/>
      <c r="M10" s="36"/>
    </row>
    <row r="11" spans="1:13" s="37" customFormat="1" ht="13.5" customHeight="1">
      <c r="A11" s="107">
        <v>1.4</v>
      </c>
      <c r="B11" s="108" t="s">
        <v>116</v>
      </c>
      <c r="C11" s="46"/>
      <c r="D11" s="46"/>
      <c r="E11" s="83">
        <f t="shared" si="0"/>
        <v>0</v>
      </c>
      <c r="F11" s="45"/>
      <c r="G11" s="45"/>
      <c r="H11" s="36"/>
      <c r="I11" s="36"/>
      <c r="J11" s="36"/>
      <c r="K11" s="36"/>
      <c r="L11" s="36"/>
      <c r="M11" s="36"/>
    </row>
    <row r="12" spans="1:13" s="37" customFormat="1" ht="13.5" customHeight="1">
      <c r="A12" s="107">
        <v>1.5</v>
      </c>
      <c r="B12" s="108" t="s">
        <v>115</v>
      </c>
      <c r="C12" s="46">
        <f>C13+C14</f>
        <v>0</v>
      </c>
      <c r="D12" s="46">
        <f>D13+D14</f>
        <v>0</v>
      </c>
      <c r="E12" s="83">
        <f t="shared" si="0"/>
        <v>0</v>
      </c>
      <c r="F12" s="45"/>
      <c r="G12" s="45"/>
      <c r="H12" s="36"/>
      <c r="I12" s="36"/>
      <c r="J12" s="36"/>
      <c r="K12" s="36"/>
      <c r="L12" s="36"/>
      <c r="M12" s="36"/>
    </row>
    <row r="13" spans="1:13" s="37" customFormat="1" ht="13.5" customHeight="1">
      <c r="A13" s="107"/>
      <c r="B13" s="108" t="s">
        <v>112</v>
      </c>
      <c r="C13" s="46"/>
      <c r="D13" s="46"/>
      <c r="E13" s="83">
        <f t="shared" si="0"/>
        <v>0</v>
      </c>
      <c r="F13" s="45"/>
      <c r="G13" s="45"/>
      <c r="H13" s="36"/>
      <c r="I13" s="36"/>
      <c r="J13" s="36"/>
      <c r="K13" s="36"/>
      <c r="L13" s="36"/>
      <c r="M13" s="36"/>
    </row>
    <row r="14" spans="1:13" s="37" customFormat="1" ht="13.5" customHeight="1">
      <c r="A14" s="107"/>
      <c r="B14" s="108" t="s">
        <v>113</v>
      </c>
      <c r="C14" s="46"/>
      <c r="D14" s="46"/>
      <c r="E14" s="83">
        <f t="shared" si="0"/>
        <v>0</v>
      </c>
      <c r="F14" s="45"/>
      <c r="G14" s="45"/>
      <c r="H14" s="36"/>
      <c r="I14" s="36"/>
      <c r="J14" s="36"/>
      <c r="K14" s="36"/>
      <c r="L14" s="36"/>
      <c r="M14" s="36"/>
    </row>
    <row r="15" spans="1:13" s="37" customFormat="1" ht="13.5" customHeight="1">
      <c r="A15" s="107">
        <v>1.6</v>
      </c>
      <c r="B15" s="108" t="s">
        <v>117</v>
      </c>
      <c r="C15" s="46">
        <f>C16+C17</f>
        <v>0</v>
      </c>
      <c r="D15" s="46">
        <f>D16+D17</f>
        <v>0</v>
      </c>
      <c r="E15" s="83">
        <f t="shared" si="0"/>
        <v>0</v>
      </c>
      <c r="F15" s="45"/>
      <c r="G15" s="45"/>
      <c r="H15" s="36"/>
      <c r="I15" s="36"/>
      <c r="J15" s="36"/>
      <c r="K15" s="36"/>
      <c r="L15" s="36"/>
      <c r="M15" s="36"/>
    </row>
    <row r="16" spans="1:13" s="37" customFormat="1" ht="13.5" customHeight="1">
      <c r="A16" s="107"/>
      <c r="B16" s="108" t="s">
        <v>112</v>
      </c>
      <c r="C16" s="46"/>
      <c r="D16" s="46"/>
      <c r="E16" s="83">
        <f t="shared" si="0"/>
        <v>0</v>
      </c>
      <c r="F16" s="45"/>
      <c r="G16" s="45"/>
      <c r="H16" s="36"/>
      <c r="I16" s="36"/>
      <c r="J16" s="36"/>
      <c r="K16" s="36"/>
      <c r="L16" s="36"/>
      <c r="M16" s="36"/>
    </row>
    <row r="17" spans="1:13" s="37" customFormat="1" ht="13.5" customHeight="1">
      <c r="A17" s="107"/>
      <c r="B17" s="108" t="s">
        <v>113</v>
      </c>
      <c r="C17" s="46"/>
      <c r="D17" s="46"/>
      <c r="E17" s="83">
        <f t="shared" si="0"/>
        <v>0</v>
      </c>
      <c r="F17" s="45"/>
      <c r="G17" s="45"/>
      <c r="H17" s="36"/>
      <c r="I17" s="36"/>
      <c r="J17" s="36"/>
      <c r="K17" s="36"/>
      <c r="L17" s="36"/>
      <c r="M17" s="36"/>
    </row>
    <row r="18" spans="1:13" s="37" customFormat="1" ht="13.5" customHeight="1">
      <c r="A18" s="107">
        <v>1.7</v>
      </c>
      <c r="B18" s="108" t="s">
        <v>118</v>
      </c>
      <c r="C18" s="46"/>
      <c r="D18" s="46">
        <v>87.2</v>
      </c>
      <c r="E18" s="83">
        <f t="shared" si="0"/>
        <v>87.2</v>
      </c>
      <c r="F18" s="45"/>
      <c r="G18" s="45"/>
      <c r="H18" s="36"/>
      <c r="I18" s="36"/>
      <c r="J18" s="36"/>
      <c r="K18" s="36"/>
      <c r="L18" s="36"/>
      <c r="M18" s="36"/>
    </row>
    <row r="19" spans="1:13" s="37" customFormat="1" ht="13.5" customHeight="1">
      <c r="A19" s="107">
        <v>1.8</v>
      </c>
      <c r="B19" s="108" t="s">
        <v>119</v>
      </c>
      <c r="C19" s="46">
        <v>360</v>
      </c>
      <c r="D19" s="46">
        <v>360</v>
      </c>
      <c r="E19" s="83">
        <f t="shared" si="0"/>
        <v>0</v>
      </c>
      <c r="F19" s="45"/>
      <c r="G19" s="45"/>
      <c r="H19" s="36"/>
      <c r="I19" s="36"/>
      <c r="J19" s="36"/>
      <c r="K19" s="36"/>
      <c r="L19" s="36"/>
      <c r="M19" s="36"/>
    </row>
    <row r="20" spans="1:13" s="37" customFormat="1" ht="13.5" customHeight="1">
      <c r="A20" s="107">
        <v>1.9</v>
      </c>
      <c r="B20" s="109" t="s">
        <v>35</v>
      </c>
      <c r="C20" s="46"/>
      <c r="D20" s="46">
        <v>132</v>
      </c>
      <c r="E20" s="83">
        <f t="shared" si="0"/>
        <v>132</v>
      </c>
      <c r="F20" s="45"/>
      <c r="G20" s="45"/>
      <c r="H20" s="36"/>
      <c r="I20" s="36"/>
      <c r="J20" s="36"/>
      <c r="K20" s="36"/>
      <c r="L20" s="36"/>
      <c r="M20" s="36"/>
    </row>
    <row r="21" spans="1:13" s="37" customFormat="1" ht="15.75" customHeight="1">
      <c r="A21" s="48">
        <v>2</v>
      </c>
      <c r="B21" s="55" t="s">
        <v>36</v>
      </c>
      <c r="C21" s="48"/>
      <c r="D21" s="46"/>
      <c r="E21" s="83">
        <f t="shared" si="0"/>
        <v>0</v>
      </c>
      <c r="F21" s="45"/>
      <c r="G21" s="36"/>
      <c r="H21" s="36"/>
      <c r="I21" s="36"/>
      <c r="J21" s="36"/>
      <c r="K21" s="36"/>
      <c r="L21" s="36"/>
      <c r="M21" s="36"/>
    </row>
    <row r="22" spans="1:13" s="37" customFormat="1" ht="15.75" customHeight="1">
      <c r="A22" s="48">
        <v>3</v>
      </c>
      <c r="B22" s="55" t="s">
        <v>37</v>
      </c>
      <c r="C22" s="53"/>
      <c r="D22" s="53"/>
      <c r="E22" s="83">
        <f t="shared" si="0"/>
        <v>0</v>
      </c>
      <c r="F22" s="45"/>
      <c r="G22" s="36"/>
      <c r="H22" s="36"/>
      <c r="I22" s="36"/>
      <c r="J22" s="36"/>
      <c r="K22" s="36"/>
      <c r="L22" s="36"/>
      <c r="M22" s="36"/>
    </row>
    <row r="23" spans="1:13" s="37" customFormat="1" ht="15.75" customHeight="1">
      <c r="A23" s="48">
        <v>4</v>
      </c>
      <c r="B23" s="55" t="s">
        <v>38</v>
      </c>
      <c r="C23" s="53"/>
      <c r="D23" s="53"/>
      <c r="E23" s="83">
        <f t="shared" si="0"/>
        <v>0</v>
      </c>
      <c r="F23" s="45"/>
      <c r="G23" s="36"/>
      <c r="H23" s="36"/>
      <c r="I23" s="36"/>
      <c r="J23" s="36"/>
      <c r="K23" s="36"/>
      <c r="L23" s="36"/>
      <c r="M23" s="36"/>
    </row>
    <row r="24" spans="1:13" s="37" customFormat="1" ht="15.75" customHeight="1">
      <c r="A24" s="48">
        <v>2</v>
      </c>
      <c r="B24" s="47" t="s">
        <v>31</v>
      </c>
      <c r="C24" s="53"/>
      <c r="D24" s="53"/>
      <c r="E24" s="83">
        <f t="shared" si="0"/>
        <v>0</v>
      </c>
      <c r="F24" s="45"/>
      <c r="G24" s="36"/>
      <c r="H24" s="36"/>
      <c r="I24" s="36"/>
      <c r="J24" s="36"/>
      <c r="K24" s="36"/>
      <c r="L24" s="36"/>
      <c r="M24" s="36"/>
    </row>
    <row r="25" spans="1:13" s="37" customFormat="1" ht="15.75" customHeight="1">
      <c r="A25" s="48">
        <v>3</v>
      </c>
      <c r="B25" s="55" t="s">
        <v>39</v>
      </c>
      <c r="C25" s="53"/>
      <c r="D25" s="53"/>
      <c r="E25" s="83">
        <f t="shared" si="0"/>
        <v>0</v>
      </c>
      <c r="F25" s="45"/>
      <c r="G25" s="36"/>
      <c r="H25" s="36"/>
      <c r="I25" s="36"/>
      <c r="J25" s="36"/>
      <c r="K25" s="36"/>
      <c r="L25" s="36"/>
      <c r="M25" s="36"/>
    </row>
    <row r="26" spans="1:13" s="37" customFormat="1" ht="15.75" customHeight="1">
      <c r="A26" s="48">
        <v>7</v>
      </c>
      <c r="B26" s="55" t="s">
        <v>40</v>
      </c>
      <c r="C26" s="53"/>
      <c r="D26" s="53"/>
      <c r="E26" s="83">
        <f t="shared" si="0"/>
        <v>0</v>
      </c>
      <c r="F26" s="45"/>
      <c r="G26" s="36"/>
      <c r="H26" s="36"/>
      <c r="I26" s="36"/>
      <c r="J26" s="36"/>
      <c r="K26" s="36"/>
      <c r="L26" s="36"/>
      <c r="M26" s="36"/>
    </row>
    <row r="27" spans="1:13" s="37" customFormat="1" ht="15.75" customHeight="1">
      <c r="A27" s="48">
        <v>4</v>
      </c>
      <c r="B27" s="47" t="s">
        <v>41</v>
      </c>
      <c r="C27" s="53"/>
      <c r="D27" s="53"/>
      <c r="E27" s="83">
        <f t="shared" si="0"/>
        <v>0</v>
      </c>
      <c r="F27" s="45"/>
      <c r="G27" s="36"/>
      <c r="H27" s="36"/>
      <c r="I27" s="36"/>
      <c r="J27" s="36"/>
      <c r="K27" s="36"/>
      <c r="L27" s="36"/>
      <c r="M27" s="36"/>
    </row>
    <row r="28" spans="1:13" s="37" customFormat="1" ht="15.75" customHeight="1">
      <c r="A28" s="48">
        <v>5</v>
      </c>
      <c r="B28" s="55" t="s">
        <v>26</v>
      </c>
      <c r="C28" s="53"/>
      <c r="D28" s="53"/>
      <c r="E28" s="83">
        <f t="shared" si="0"/>
        <v>0</v>
      </c>
      <c r="F28" s="45"/>
      <c r="G28" s="36"/>
      <c r="H28" s="36"/>
      <c r="I28" s="36"/>
      <c r="J28" s="36"/>
      <c r="K28" s="36"/>
      <c r="L28" s="36"/>
      <c r="M28" s="36"/>
    </row>
    <row r="29" spans="1:13" s="37" customFormat="1" ht="15.75" customHeight="1">
      <c r="A29" s="48">
        <v>6</v>
      </c>
      <c r="B29" s="47" t="s">
        <v>9</v>
      </c>
      <c r="C29" s="53"/>
      <c r="D29" s="53"/>
      <c r="E29" s="83">
        <f t="shared" si="0"/>
        <v>0</v>
      </c>
      <c r="F29" s="45"/>
      <c r="G29" s="36"/>
      <c r="H29" s="36"/>
      <c r="I29" s="36"/>
      <c r="J29" s="36"/>
      <c r="K29" s="36"/>
      <c r="L29" s="36"/>
      <c r="M29" s="36"/>
    </row>
    <row r="30" spans="1:13" s="37" customFormat="1" ht="13.5" customHeight="1">
      <c r="A30" s="48">
        <v>11</v>
      </c>
      <c r="B30" s="84"/>
      <c r="C30" s="53"/>
      <c r="D30" s="53"/>
      <c r="E30" s="83">
        <f t="shared" si="0"/>
        <v>0</v>
      </c>
      <c r="F30" s="45"/>
      <c r="G30" s="36"/>
      <c r="H30" s="36"/>
      <c r="I30" s="36"/>
      <c r="J30" s="36"/>
      <c r="K30" s="36"/>
      <c r="L30" s="36"/>
      <c r="M30" s="36"/>
    </row>
    <row r="31" spans="1:13" s="37" customFormat="1" ht="13.5" customHeight="1">
      <c r="A31" s="48">
        <v>12</v>
      </c>
      <c r="B31" s="85"/>
      <c r="C31" s="53"/>
      <c r="D31" s="53"/>
      <c r="E31" s="83">
        <f t="shared" si="0"/>
        <v>0</v>
      </c>
      <c r="F31" s="45"/>
      <c r="G31" s="36"/>
      <c r="H31" s="36"/>
      <c r="I31" s="36"/>
      <c r="J31" s="36"/>
      <c r="K31" s="36"/>
      <c r="L31" s="36"/>
      <c r="M31" s="36"/>
    </row>
    <row r="32" spans="1:13" s="37" customFormat="1" ht="13.5" customHeight="1">
      <c r="A32" s="48">
        <v>13</v>
      </c>
      <c r="B32" s="85"/>
      <c r="C32" s="53"/>
      <c r="D32" s="53"/>
      <c r="E32" s="83">
        <f t="shared" si="0"/>
        <v>0</v>
      </c>
      <c r="F32" s="45"/>
      <c r="G32" s="36"/>
      <c r="H32" s="36"/>
      <c r="I32" s="36"/>
      <c r="J32" s="36"/>
      <c r="K32" s="36"/>
      <c r="L32" s="36"/>
      <c r="M32" s="36"/>
    </row>
    <row r="33" spans="1:13" s="37" customFormat="1" ht="13.5" customHeight="1">
      <c r="A33" s="48">
        <v>14</v>
      </c>
      <c r="B33" s="86" t="s">
        <v>42</v>
      </c>
      <c r="C33" s="53">
        <v>8491</v>
      </c>
      <c r="D33" s="46">
        <v>8491</v>
      </c>
      <c r="E33" s="83">
        <f t="shared" si="0"/>
        <v>0</v>
      </c>
      <c r="F33" s="45"/>
      <c r="G33" s="36"/>
      <c r="H33" s="36"/>
      <c r="I33" s="36"/>
      <c r="J33" s="36"/>
      <c r="K33" s="36"/>
      <c r="L33" s="36"/>
      <c r="M33" s="36"/>
    </row>
    <row r="34" spans="1:13" s="37" customFormat="1" ht="13.5" customHeight="1">
      <c r="A34" s="81" t="s">
        <v>1</v>
      </c>
      <c r="B34" s="82" t="s">
        <v>43</v>
      </c>
      <c r="C34" s="87">
        <f>C36+C38+C39+C43+C46+C47+C49+C50+C54+C55+C56+C58+C59+C60+C61+C62+C63+C67+C68+C80+C81+C83+C85+C86+C89</f>
        <v>91722.39999999997</v>
      </c>
      <c r="D34" s="87">
        <v>93133.3</v>
      </c>
      <c r="E34" s="83">
        <f t="shared" si="0"/>
        <v>1410.9000000000378</v>
      </c>
      <c r="F34" s="155"/>
      <c r="G34" s="36"/>
      <c r="H34" s="36"/>
      <c r="I34" s="36"/>
      <c r="J34" s="36"/>
      <c r="K34" s="36"/>
      <c r="L34" s="36"/>
      <c r="M34" s="36"/>
    </row>
    <row r="35" spans="1:13" s="37" customFormat="1" ht="15" customHeight="1">
      <c r="A35" s="48">
        <v>1</v>
      </c>
      <c r="B35" s="85" t="s">
        <v>107</v>
      </c>
      <c r="C35" s="53"/>
      <c r="D35" s="53"/>
      <c r="E35" s="83">
        <f t="shared" si="0"/>
        <v>0</v>
      </c>
      <c r="F35" s="45"/>
      <c r="G35" s="36"/>
      <c r="H35" s="36"/>
      <c r="I35" s="36"/>
      <c r="J35" s="36"/>
      <c r="K35" s="36"/>
      <c r="L35" s="36"/>
      <c r="M35" s="36"/>
    </row>
    <row r="36" spans="1:13" s="51" customFormat="1" ht="15" customHeight="1">
      <c r="A36" s="48">
        <v>1.1</v>
      </c>
      <c r="B36" s="52" t="s">
        <v>97</v>
      </c>
      <c r="C36" s="53">
        <v>75000</v>
      </c>
      <c r="D36" s="46">
        <v>72028.9</v>
      </c>
      <c r="E36" s="83">
        <f t="shared" si="0"/>
        <v>-2971.100000000006</v>
      </c>
      <c r="F36" s="49"/>
      <c r="G36" s="50"/>
      <c r="H36" s="50"/>
      <c r="I36" s="50"/>
      <c r="J36" s="50"/>
      <c r="K36" s="50"/>
      <c r="L36" s="50"/>
      <c r="M36" s="50"/>
    </row>
    <row r="37" spans="1:13" s="51" customFormat="1" ht="15" customHeight="1">
      <c r="A37" s="48">
        <v>1.1</v>
      </c>
      <c r="B37" s="52" t="s">
        <v>32</v>
      </c>
      <c r="C37" s="53"/>
      <c r="D37" s="46">
        <v>2986</v>
      </c>
      <c r="E37" s="83">
        <f t="shared" si="0"/>
        <v>2986</v>
      </c>
      <c r="F37" s="49"/>
      <c r="G37" s="50"/>
      <c r="H37" s="50"/>
      <c r="I37" s="50"/>
      <c r="J37" s="50"/>
      <c r="K37" s="50"/>
      <c r="L37" s="50"/>
      <c r="M37" s="50"/>
    </row>
    <row r="38" spans="1:13" s="37" customFormat="1" ht="13.5" customHeight="1">
      <c r="A38" s="48">
        <v>2</v>
      </c>
      <c r="B38" s="54" t="s">
        <v>12</v>
      </c>
      <c r="C38" s="53">
        <v>3737.3</v>
      </c>
      <c r="D38" s="46">
        <v>2313.5</v>
      </c>
      <c r="E38" s="83">
        <f t="shared" si="0"/>
        <v>-1423.8000000000002</v>
      </c>
      <c r="F38" s="45"/>
      <c r="G38" s="36"/>
      <c r="H38" s="36"/>
      <c r="I38" s="36"/>
      <c r="J38" s="36"/>
      <c r="K38" s="36"/>
      <c r="L38" s="36"/>
      <c r="M38" s="36"/>
    </row>
    <row r="39" spans="1:13" s="37" customFormat="1" ht="13.5" customHeight="1">
      <c r="A39" s="48">
        <v>3</v>
      </c>
      <c r="B39" s="52" t="s">
        <v>11</v>
      </c>
      <c r="C39" s="53">
        <v>262.7</v>
      </c>
      <c r="D39" s="46">
        <v>262.7</v>
      </c>
      <c r="E39" s="83">
        <f t="shared" si="0"/>
        <v>0</v>
      </c>
      <c r="F39" s="45"/>
      <c r="G39" s="36"/>
      <c r="H39" s="36"/>
      <c r="I39" s="36"/>
      <c r="J39" s="36"/>
      <c r="K39" s="36"/>
      <c r="L39" s="36"/>
      <c r="M39" s="36"/>
    </row>
    <row r="40" spans="1:13" s="37" customFormat="1" ht="13.5" customHeight="1">
      <c r="A40" s="48">
        <v>4</v>
      </c>
      <c r="B40" s="52" t="s">
        <v>13</v>
      </c>
      <c r="C40" s="53"/>
      <c r="D40" s="53"/>
      <c r="E40" s="83">
        <f t="shared" si="0"/>
        <v>0</v>
      </c>
      <c r="F40" s="45"/>
      <c r="G40" s="36"/>
      <c r="H40" s="36"/>
      <c r="I40" s="36"/>
      <c r="J40" s="36"/>
      <c r="K40" s="36"/>
      <c r="L40" s="36"/>
      <c r="M40" s="36"/>
    </row>
    <row r="41" spans="1:13" s="37" customFormat="1" ht="13.5" customHeight="1">
      <c r="A41" s="48">
        <v>5</v>
      </c>
      <c r="B41" s="54" t="s">
        <v>14</v>
      </c>
      <c r="C41" s="53"/>
      <c r="D41" s="46"/>
      <c r="E41" s="83">
        <f t="shared" si="0"/>
        <v>0</v>
      </c>
      <c r="F41" s="45"/>
      <c r="G41" s="36"/>
      <c r="H41" s="36"/>
      <c r="I41" s="36"/>
      <c r="J41" s="36"/>
      <c r="K41" s="36"/>
      <c r="L41" s="36"/>
      <c r="M41" s="36"/>
    </row>
    <row r="42" spans="1:13" s="37" customFormat="1" ht="13.5" customHeight="1">
      <c r="A42" s="48">
        <v>6</v>
      </c>
      <c r="B42" s="52" t="s">
        <v>18</v>
      </c>
      <c r="C42" s="88"/>
      <c r="D42" s="88"/>
      <c r="E42" s="83">
        <f t="shared" si="0"/>
        <v>0</v>
      </c>
      <c r="F42" s="45"/>
      <c r="G42" s="36"/>
      <c r="H42" s="36"/>
      <c r="I42" s="36"/>
      <c r="J42" s="36"/>
      <c r="K42" s="36"/>
      <c r="L42" s="36"/>
      <c r="M42" s="36"/>
    </row>
    <row r="43" spans="1:13" s="51" customFormat="1" ht="13.5" customHeight="1">
      <c r="A43" s="48">
        <v>6.1</v>
      </c>
      <c r="B43" s="52" t="s">
        <v>15</v>
      </c>
      <c r="C43" s="53">
        <f>C44+C45</f>
        <v>200</v>
      </c>
      <c r="D43" s="53">
        <f>D44+D45</f>
        <v>196.4</v>
      </c>
      <c r="E43" s="83">
        <f t="shared" si="0"/>
        <v>-3.5999999999999943</v>
      </c>
      <c r="F43" s="49"/>
      <c r="G43" s="50"/>
      <c r="H43" s="50"/>
      <c r="I43" s="50"/>
      <c r="J43" s="50"/>
      <c r="K43" s="50"/>
      <c r="L43" s="50"/>
      <c r="M43" s="50"/>
    </row>
    <row r="44" spans="1:13" s="51" customFormat="1" ht="13.5" customHeight="1">
      <c r="A44" s="48">
        <v>6.2</v>
      </c>
      <c r="B44" s="54" t="s">
        <v>16</v>
      </c>
      <c r="C44" s="53">
        <v>68</v>
      </c>
      <c r="D44" s="46">
        <v>64.4</v>
      </c>
      <c r="E44" s="83">
        <f t="shared" si="0"/>
        <v>-3.5999999999999943</v>
      </c>
      <c r="F44" s="49"/>
      <c r="G44" s="50"/>
      <c r="H44" s="50"/>
      <c r="I44" s="50"/>
      <c r="J44" s="50"/>
      <c r="K44" s="50"/>
      <c r="L44" s="50"/>
      <c r="M44" s="50"/>
    </row>
    <row r="45" spans="1:13" s="51" customFormat="1" ht="13.5" customHeight="1">
      <c r="A45" s="48">
        <v>7.3</v>
      </c>
      <c r="B45" s="54" t="s">
        <v>46</v>
      </c>
      <c r="C45" s="53">
        <v>132</v>
      </c>
      <c r="D45" s="46">
        <v>132</v>
      </c>
      <c r="E45" s="83">
        <f t="shared" si="0"/>
        <v>0</v>
      </c>
      <c r="F45" s="49"/>
      <c r="G45" s="50"/>
      <c r="H45" s="50"/>
      <c r="I45" s="50"/>
      <c r="J45" s="50"/>
      <c r="K45" s="50"/>
      <c r="L45" s="50"/>
      <c r="M45" s="50"/>
    </row>
    <row r="46" spans="1:13" s="51" customFormat="1" ht="13.5" customHeight="1">
      <c r="A46" s="48">
        <v>8</v>
      </c>
      <c r="B46" s="55" t="s">
        <v>129</v>
      </c>
      <c r="C46" s="53">
        <v>360</v>
      </c>
      <c r="D46" s="46">
        <v>360</v>
      </c>
      <c r="E46" s="83">
        <f t="shared" si="0"/>
        <v>0</v>
      </c>
      <c r="F46" s="49"/>
      <c r="G46" s="50"/>
      <c r="H46" s="50"/>
      <c r="I46" s="50"/>
      <c r="J46" s="50"/>
      <c r="K46" s="50"/>
      <c r="L46" s="50"/>
      <c r="M46" s="50"/>
    </row>
    <row r="47" spans="1:13" s="37" customFormat="1" ht="13.5" customHeight="1">
      <c r="A47" s="48">
        <v>9</v>
      </c>
      <c r="B47" s="55" t="s">
        <v>48</v>
      </c>
      <c r="C47" s="53">
        <v>10</v>
      </c>
      <c r="D47" s="46">
        <v>3.8</v>
      </c>
      <c r="E47" s="83">
        <f t="shared" si="0"/>
        <v>-6.2</v>
      </c>
      <c r="F47" s="45"/>
      <c r="G47" s="36"/>
      <c r="H47" s="36"/>
      <c r="I47" s="36"/>
      <c r="J47" s="36"/>
      <c r="K47" s="36"/>
      <c r="L47" s="36"/>
      <c r="M47" s="36"/>
    </row>
    <row r="48" spans="1:13" s="37" customFormat="1" ht="13.5" customHeight="1">
      <c r="A48" s="48">
        <v>7</v>
      </c>
      <c r="B48" s="55" t="s">
        <v>19</v>
      </c>
      <c r="C48" s="53"/>
      <c r="D48" s="46">
        <v>48</v>
      </c>
      <c r="E48" s="83">
        <f t="shared" si="0"/>
        <v>48</v>
      </c>
      <c r="F48" s="45"/>
      <c r="G48" s="36"/>
      <c r="H48" s="36"/>
      <c r="I48" s="36"/>
      <c r="J48" s="36"/>
      <c r="K48" s="36"/>
      <c r="L48" s="36"/>
      <c r="M48" s="36"/>
    </row>
    <row r="49" spans="1:13" s="37" customFormat="1" ht="13.5" customHeight="1">
      <c r="A49" s="48">
        <v>8</v>
      </c>
      <c r="B49" s="55" t="s">
        <v>20</v>
      </c>
      <c r="C49" s="53">
        <v>325</v>
      </c>
      <c r="D49" s="46">
        <v>298</v>
      </c>
      <c r="E49" s="83">
        <f t="shared" si="0"/>
        <v>-27</v>
      </c>
      <c r="F49" s="45"/>
      <c r="G49" s="36"/>
      <c r="H49" s="36"/>
      <c r="I49" s="36"/>
      <c r="J49" s="36"/>
      <c r="K49" s="36"/>
      <c r="L49" s="36"/>
      <c r="M49" s="36"/>
    </row>
    <row r="50" spans="1:13" s="37" customFormat="1" ht="13.5" customHeight="1">
      <c r="A50" s="48">
        <v>9</v>
      </c>
      <c r="B50" s="55" t="s">
        <v>49</v>
      </c>
      <c r="C50" s="53">
        <v>75</v>
      </c>
      <c r="D50" s="46">
        <v>75</v>
      </c>
      <c r="E50" s="83">
        <f t="shared" si="0"/>
        <v>0</v>
      </c>
      <c r="F50" s="45"/>
      <c r="G50" s="36"/>
      <c r="H50" s="36"/>
      <c r="I50" s="36"/>
      <c r="J50" s="36"/>
      <c r="K50" s="36"/>
      <c r="L50" s="36"/>
      <c r="M50" s="36"/>
    </row>
    <row r="51" spans="1:13" s="37" customFormat="1" ht="13.5" customHeight="1">
      <c r="A51" s="48">
        <v>10</v>
      </c>
      <c r="B51" s="55" t="s">
        <v>50</v>
      </c>
      <c r="C51" s="53"/>
      <c r="D51" s="46"/>
      <c r="E51" s="83">
        <f t="shared" si="0"/>
        <v>0</v>
      </c>
      <c r="F51" s="45"/>
      <c r="G51" s="36"/>
      <c r="H51" s="36"/>
      <c r="I51" s="36"/>
      <c r="J51" s="36"/>
      <c r="K51" s="36"/>
      <c r="L51" s="36"/>
      <c r="M51" s="36"/>
    </row>
    <row r="52" spans="1:13" s="37" customFormat="1" ht="13.5" customHeight="1">
      <c r="A52" s="48">
        <v>11</v>
      </c>
      <c r="B52" s="55" t="s">
        <v>51</v>
      </c>
      <c r="C52" s="53"/>
      <c r="D52" s="46"/>
      <c r="E52" s="83">
        <f t="shared" si="0"/>
        <v>0</v>
      </c>
      <c r="F52" s="45"/>
      <c r="G52" s="36"/>
      <c r="H52" s="36"/>
      <c r="I52" s="36"/>
      <c r="J52" s="36"/>
      <c r="K52" s="36"/>
      <c r="L52" s="36"/>
      <c r="M52" s="36"/>
    </row>
    <row r="53" spans="1:13" s="37" customFormat="1" ht="13.5" customHeight="1">
      <c r="A53" s="48">
        <v>12</v>
      </c>
      <c r="B53" s="55" t="s">
        <v>52</v>
      </c>
      <c r="C53" s="53"/>
      <c r="D53" s="46"/>
      <c r="E53" s="83">
        <f t="shared" si="0"/>
        <v>0</v>
      </c>
      <c r="F53" s="45"/>
      <c r="G53" s="36"/>
      <c r="H53" s="36"/>
      <c r="I53" s="36"/>
      <c r="J53" s="36"/>
      <c r="K53" s="36"/>
      <c r="L53" s="36"/>
      <c r="M53" s="36"/>
    </row>
    <row r="54" spans="1:13" s="37" customFormat="1" ht="13.5" customHeight="1">
      <c r="A54" s="48">
        <v>13</v>
      </c>
      <c r="B54" s="55" t="s">
        <v>53</v>
      </c>
      <c r="C54" s="59">
        <v>1000</v>
      </c>
      <c r="D54" s="46">
        <v>616.8</v>
      </c>
      <c r="E54" s="83">
        <f t="shared" si="0"/>
        <v>-383.20000000000005</v>
      </c>
      <c r="F54" s="45"/>
      <c r="G54" s="36"/>
      <c r="H54" s="36"/>
      <c r="I54" s="36"/>
      <c r="J54" s="36"/>
      <c r="K54" s="36"/>
      <c r="L54" s="36"/>
      <c r="M54" s="36"/>
    </row>
    <row r="55" spans="1:13" s="37" customFormat="1" ht="13.5" customHeight="1">
      <c r="A55" s="48">
        <v>14</v>
      </c>
      <c r="B55" s="55" t="s">
        <v>21</v>
      </c>
      <c r="C55" s="59">
        <v>107</v>
      </c>
      <c r="D55" s="46">
        <v>65.1</v>
      </c>
      <c r="E55" s="83">
        <f t="shared" si="0"/>
        <v>-41.900000000000006</v>
      </c>
      <c r="F55" s="45"/>
      <c r="G55" s="36"/>
      <c r="H55" s="36"/>
      <c r="I55" s="36"/>
      <c r="J55" s="36"/>
      <c r="K55" s="36"/>
      <c r="L55" s="36"/>
      <c r="M55" s="36"/>
    </row>
    <row r="56" spans="1:13" s="37" customFormat="1" ht="13.5" customHeight="1">
      <c r="A56" s="48">
        <v>15</v>
      </c>
      <c r="B56" s="55" t="s">
        <v>54</v>
      </c>
      <c r="C56" s="59">
        <v>43</v>
      </c>
      <c r="D56" s="46">
        <v>43</v>
      </c>
      <c r="E56" s="83">
        <f t="shared" si="0"/>
        <v>0</v>
      </c>
      <c r="F56" s="45"/>
      <c r="G56" s="36"/>
      <c r="H56" s="36"/>
      <c r="I56" s="36"/>
      <c r="J56" s="36"/>
      <c r="K56" s="36"/>
      <c r="L56" s="36"/>
      <c r="M56" s="36"/>
    </row>
    <row r="57" spans="1:13" s="37" customFormat="1" ht="13.5" customHeight="1">
      <c r="A57" s="48">
        <v>16</v>
      </c>
      <c r="B57" s="55" t="s">
        <v>55</v>
      </c>
      <c r="C57" s="89"/>
      <c r="D57" s="46"/>
      <c r="E57" s="83">
        <f t="shared" si="0"/>
        <v>0</v>
      </c>
      <c r="F57" s="45"/>
      <c r="G57" s="36"/>
      <c r="H57" s="36"/>
      <c r="I57" s="36"/>
      <c r="J57" s="36"/>
      <c r="K57" s="36"/>
      <c r="L57" s="36"/>
      <c r="M57" s="36"/>
    </row>
    <row r="58" spans="1:13" s="37" customFormat="1" ht="13.5" customHeight="1">
      <c r="A58" s="48">
        <v>17</v>
      </c>
      <c r="B58" s="55" t="s">
        <v>56</v>
      </c>
      <c r="C58" s="59">
        <v>100</v>
      </c>
      <c r="D58" s="46">
        <v>100</v>
      </c>
      <c r="E58" s="83">
        <f t="shared" si="0"/>
        <v>0</v>
      </c>
      <c r="F58" s="45"/>
      <c r="G58" s="36"/>
      <c r="H58" s="36"/>
      <c r="I58" s="36"/>
      <c r="J58" s="36"/>
      <c r="K58" s="36"/>
      <c r="L58" s="36"/>
      <c r="M58" s="36"/>
    </row>
    <row r="59" spans="1:13" s="37" customFormat="1" ht="13.5" customHeight="1">
      <c r="A59" s="48">
        <v>18</v>
      </c>
      <c r="B59" s="55" t="s">
        <v>57</v>
      </c>
      <c r="C59" s="59">
        <v>100</v>
      </c>
      <c r="D59" s="46">
        <v>98.5</v>
      </c>
      <c r="E59" s="83">
        <f t="shared" si="0"/>
        <v>-1.5</v>
      </c>
      <c r="F59" s="45"/>
      <c r="G59" s="36"/>
      <c r="H59" s="36"/>
      <c r="I59" s="36"/>
      <c r="J59" s="36"/>
      <c r="K59" s="36"/>
      <c r="L59" s="36"/>
      <c r="M59" s="36"/>
    </row>
    <row r="60" spans="1:13" s="37" customFormat="1" ht="13.5" customHeight="1">
      <c r="A60" s="48">
        <v>19</v>
      </c>
      <c r="B60" s="55" t="s">
        <v>123</v>
      </c>
      <c r="C60" s="59">
        <v>100</v>
      </c>
      <c r="D60" s="46">
        <v>29</v>
      </c>
      <c r="E60" s="83">
        <f t="shared" si="0"/>
        <v>-71</v>
      </c>
      <c r="F60" s="45"/>
      <c r="G60" s="36"/>
      <c r="H60" s="36"/>
      <c r="I60" s="36"/>
      <c r="J60" s="36"/>
      <c r="K60" s="36"/>
      <c r="L60" s="36"/>
      <c r="M60" s="36"/>
    </row>
    <row r="61" spans="1:13" s="37" customFormat="1" ht="13.5" customHeight="1">
      <c r="A61" s="48">
        <v>20</v>
      </c>
      <c r="B61" s="55" t="s">
        <v>58</v>
      </c>
      <c r="C61" s="59">
        <v>3</v>
      </c>
      <c r="D61" s="46">
        <v>3</v>
      </c>
      <c r="E61" s="83">
        <f t="shared" si="0"/>
        <v>0</v>
      </c>
      <c r="F61" s="45"/>
      <c r="G61" s="36"/>
      <c r="H61" s="36"/>
      <c r="I61" s="36"/>
      <c r="J61" s="36"/>
      <c r="K61" s="36"/>
      <c r="L61" s="36"/>
      <c r="M61" s="36"/>
    </row>
    <row r="62" spans="1:13" s="37" customFormat="1" ht="13.5" customHeight="1">
      <c r="A62" s="48">
        <v>21</v>
      </c>
      <c r="B62" s="55" t="s">
        <v>59</v>
      </c>
      <c r="C62" s="59">
        <v>28.2</v>
      </c>
      <c r="D62" s="46">
        <v>28.2</v>
      </c>
      <c r="E62" s="83">
        <f t="shared" si="0"/>
        <v>0</v>
      </c>
      <c r="F62" s="45"/>
      <c r="G62" s="36"/>
      <c r="H62" s="36"/>
      <c r="I62" s="36"/>
      <c r="J62" s="36"/>
      <c r="K62" s="36"/>
      <c r="L62" s="36"/>
      <c r="M62" s="36"/>
    </row>
    <row r="63" spans="1:13" s="37" customFormat="1" ht="13.5" customHeight="1">
      <c r="A63" s="48">
        <v>22</v>
      </c>
      <c r="B63" s="55" t="s">
        <v>60</v>
      </c>
      <c r="C63" s="59">
        <v>70.4</v>
      </c>
      <c r="D63" s="46">
        <v>70.4</v>
      </c>
      <c r="E63" s="83">
        <f t="shared" si="0"/>
        <v>0</v>
      </c>
      <c r="F63" s="45"/>
      <c r="G63" s="36"/>
      <c r="H63" s="36"/>
      <c r="I63" s="36"/>
      <c r="J63" s="36"/>
      <c r="K63" s="36"/>
      <c r="L63" s="36"/>
      <c r="M63" s="36"/>
    </row>
    <row r="64" spans="1:13" s="37" customFormat="1" ht="13.5" customHeight="1">
      <c r="A64" s="48">
        <v>23</v>
      </c>
      <c r="B64" s="55" t="s">
        <v>62</v>
      </c>
      <c r="C64" s="59"/>
      <c r="D64" s="46"/>
      <c r="E64" s="83">
        <f t="shared" si="0"/>
        <v>0</v>
      </c>
      <c r="F64" s="45"/>
      <c r="G64" s="36"/>
      <c r="H64" s="36"/>
      <c r="I64" s="36"/>
      <c r="J64" s="36"/>
      <c r="K64" s="36"/>
      <c r="L64" s="36"/>
      <c r="M64" s="36"/>
    </row>
    <row r="65" spans="1:13" s="37" customFormat="1" ht="13.5" customHeight="1">
      <c r="A65" s="48">
        <v>24</v>
      </c>
      <c r="B65" s="55" t="s">
        <v>63</v>
      </c>
      <c r="C65" s="59"/>
      <c r="D65" s="46">
        <v>132</v>
      </c>
      <c r="E65" s="83">
        <f t="shared" si="0"/>
        <v>132</v>
      </c>
      <c r="F65" s="45"/>
      <c r="G65" s="36"/>
      <c r="H65" s="36"/>
      <c r="I65" s="36"/>
      <c r="J65" s="36"/>
      <c r="K65" s="36"/>
      <c r="L65" s="36"/>
      <c r="M65" s="36"/>
    </row>
    <row r="66" spans="1:13" s="37" customFormat="1" ht="13.5" customHeight="1">
      <c r="A66" s="48">
        <v>25</v>
      </c>
      <c r="B66" s="84" t="s">
        <v>104</v>
      </c>
      <c r="C66" s="59"/>
      <c r="D66" s="46"/>
      <c r="E66" s="83">
        <f t="shared" si="0"/>
        <v>0</v>
      </c>
      <c r="F66" s="45"/>
      <c r="G66" s="36"/>
      <c r="H66" s="36"/>
      <c r="I66" s="36"/>
      <c r="J66" s="36"/>
      <c r="K66" s="36"/>
      <c r="L66" s="36"/>
      <c r="M66" s="36"/>
    </row>
    <row r="67" spans="1:13" s="37" customFormat="1" ht="13.5" customHeight="1">
      <c r="A67" s="48">
        <v>26</v>
      </c>
      <c r="B67" s="84" t="s">
        <v>126</v>
      </c>
      <c r="C67" s="59">
        <v>34</v>
      </c>
      <c r="D67" s="46">
        <v>34</v>
      </c>
      <c r="E67" s="83">
        <f>C67-D67</f>
        <v>0</v>
      </c>
      <c r="F67" s="45"/>
      <c r="G67" s="36"/>
      <c r="H67" s="36"/>
      <c r="I67" s="36"/>
      <c r="J67" s="36"/>
      <c r="K67" s="36"/>
      <c r="L67" s="36"/>
      <c r="M67" s="36"/>
    </row>
    <row r="68" spans="1:13" s="37" customFormat="1" ht="13.5" customHeight="1">
      <c r="A68" s="48">
        <v>27</v>
      </c>
      <c r="B68" s="84" t="s">
        <v>127</v>
      </c>
      <c r="C68" s="59">
        <v>607.4</v>
      </c>
      <c r="D68" s="46">
        <v>206</v>
      </c>
      <c r="E68" s="83">
        <f>C68-D68</f>
        <v>401.4</v>
      </c>
      <c r="F68" s="45"/>
      <c r="G68" s="36"/>
      <c r="H68" s="36"/>
      <c r="I68" s="36"/>
      <c r="J68" s="36"/>
      <c r="K68" s="36"/>
      <c r="L68" s="36"/>
      <c r="M68" s="36"/>
    </row>
    <row r="69" spans="1:13" s="37" customFormat="1" ht="13.5" customHeight="1">
      <c r="A69" s="48">
        <v>28</v>
      </c>
      <c r="B69" s="84" t="s">
        <v>120</v>
      </c>
      <c r="C69" s="59"/>
      <c r="D69" s="46"/>
      <c r="E69" s="83">
        <f t="shared" si="0"/>
        <v>0</v>
      </c>
      <c r="F69" s="45"/>
      <c r="G69" s="36"/>
      <c r="H69" s="36"/>
      <c r="I69" s="36"/>
      <c r="J69" s="36"/>
      <c r="K69" s="36"/>
      <c r="L69" s="36"/>
      <c r="M69" s="36"/>
    </row>
    <row r="70" spans="1:13" s="37" customFormat="1" ht="13.5" customHeight="1">
      <c r="A70" s="48">
        <v>29</v>
      </c>
      <c r="B70" s="84" t="s">
        <v>121</v>
      </c>
      <c r="C70" s="59"/>
      <c r="D70" s="46"/>
      <c r="E70" s="83">
        <f t="shared" si="0"/>
        <v>0</v>
      </c>
      <c r="F70" s="45"/>
      <c r="G70" s="36"/>
      <c r="H70" s="36"/>
      <c r="I70" s="36"/>
      <c r="J70" s="36"/>
      <c r="K70" s="36"/>
      <c r="L70" s="36"/>
      <c r="M70" s="36"/>
    </row>
    <row r="71" spans="1:13" s="37" customFormat="1" ht="13.5" customHeight="1">
      <c r="A71" s="48">
        <v>30</v>
      </c>
      <c r="B71" s="84" t="s">
        <v>122</v>
      </c>
      <c r="C71" s="59"/>
      <c r="D71" s="46"/>
      <c r="E71" s="83">
        <f t="shared" si="0"/>
        <v>0</v>
      </c>
      <c r="F71" s="45"/>
      <c r="G71" s="36"/>
      <c r="H71" s="36"/>
      <c r="I71" s="36"/>
      <c r="J71" s="36"/>
      <c r="K71" s="36"/>
      <c r="L71" s="36"/>
      <c r="M71" s="36"/>
    </row>
    <row r="72" spans="1:13" s="51" customFormat="1" ht="13.5" customHeight="1">
      <c r="A72" s="48">
        <v>31</v>
      </c>
      <c r="B72" s="84" t="s">
        <v>124</v>
      </c>
      <c r="C72" s="59"/>
      <c r="D72" s="46"/>
      <c r="E72" s="83">
        <f t="shared" si="0"/>
        <v>0</v>
      </c>
      <c r="F72" s="49"/>
      <c r="G72" s="50"/>
      <c r="H72" s="50"/>
      <c r="I72" s="50"/>
      <c r="J72" s="50"/>
      <c r="K72" s="50"/>
      <c r="L72" s="50"/>
      <c r="M72" s="50"/>
    </row>
    <row r="73" spans="1:13" s="37" customFormat="1" ht="13.5" customHeight="1">
      <c r="A73" s="48">
        <v>32</v>
      </c>
      <c r="B73" s="55" t="s">
        <v>27</v>
      </c>
      <c r="C73" s="59"/>
      <c r="D73" s="46"/>
      <c r="E73" s="83">
        <f>D73-C73</f>
        <v>0</v>
      </c>
      <c r="F73" s="45"/>
      <c r="G73" s="36"/>
      <c r="H73" s="36"/>
      <c r="I73" s="36"/>
      <c r="J73" s="36"/>
      <c r="K73" s="36"/>
      <c r="L73" s="36"/>
      <c r="M73" s="36"/>
    </row>
    <row r="74" spans="1:13" s="37" customFormat="1" ht="13.5" customHeight="1">
      <c r="A74" s="46">
        <v>32.1</v>
      </c>
      <c r="B74" s="55" t="s">
        <v>28</v>
      </c>
      <c r="C74" s="59"/>
      <c r="D74" s="46"/>
      <c r="E74" s="83">
        <f>D74-C74</f>
        <v>0</v>
      </c>
      <c r="F74" s="45"/>
      <c r="G74" s="36"/>
      <c r="H74" s="36"/>
      <c r="I74" s="36"/>
      <c r="J74" s="36"/>
      <c r="K74" s="36"/>
      <c r="L74" s="36"/>
      <c r="M74" s="36"/>
    </row>
    <row r="75" spans="1:13" s="37" customFormat="1" ht="13.5" customHeight="1">
      <c r="A75" s="48">
        <v>33</v>
      </c>
      <c r="B75" s="55" t="s">
        <v>64</v>
      </c>
      <c r="C75" s="89"/>
      <c r="D75" s="46"/>
      <c r="E75" s="83">
        <f>D75-C75</f>
        <v>0</v>
      </c>
      <c r="F75" s="45"/>
      <c r="G75" s="36"/>
      <c r="H75" s="36"/>
      <c r="I75" s="36"/>
      <c r="J75" s="36"/>
      <c r="K75" s="36"/>
      <c r="L75" s="36"/>
      <c r="M75" s="36"/>
    </row>
    <row r="76" spans="1:13" s="37" customFormat="1" ht="13.5" customHeight="1">
      <c r="A76" s="48">
        <v>34</v>
      </c>
      <c r="B76" s="55" t="s">
        <v>105</v>
      </c>
      <c r="C76" s="89"/>
      <c r="D76" s="46"/>
      <c r="E76" s="83">
        <f>D76-C76</f>
        <v>0</v>
      </c>
      <c r="F76" s="45"/>
      <c r="G76" s="36"/>
      <c r="H76" s="36"/>
      <c r="I76" s="36"/>
      <c r="J76" s="36"/>
      <c r="K76" s="36"/>
      <c r="L76" s="36"/>
      <c r="M76" s="36"/>
    </row>
    <row r="77" spans="1:13" s="58" customFormat="1" ht="13.5" customHeight="1">
      <c r="A77" s="48">
        <v>35</v>
      </c>
      <c r="B77" s="55" t="s">
        <v>29</v>
      </c>
      <c r="C77" s="59"/>
      <c r="D77" s="46"/>
      <c r="E77" s="83">
        <f>D77-C77</f>
        <v>0</v>
      </c>
      <c r="F77" s="56"/>
      <c r="G77" s="57"/>
      <c r="H77" s="57"/>
      <c r="I77" s="57"/>
      <c r="J77" s="57"/>
      <c r="K77" s="57"/>
      <c r="L77" s="57"/>
      <c r="M77" s="57"/>
    </row>
    <row r="78" spans="1:13" s="37" customFormat="1" ht="13.5">
      <c r="A78" s="48">
        <v>36</v>
      </c>
      <c r="B78" s="90" t="s">
        <v>30</v>
      </c>
      <c r="C78" s="46"/>
      <c r="D78" s="46">
        <v>87.2</v>
      </c>
      <c r="E78" s="83">
        <f aca="true" t="shared" si="1" ref="E78:E92">D78-C78</f>
        <v>87.2</v>
      </c>
      <c r="F78" s="45"/>
      <c r="G78" s="36"/>
      <c r="H78" s="36"/>
      <c r="I78" s="36"/>
      <c r="J78" s="36"/>
      <c r="K78" s="36"/>
      <c r="L78" s="36"/>
      <c r="M78" s="36"/>
    </row>
    <row r="79" spans="1:13" s="37" customFormat="1" ht="13.5">
      <c r="A79" s="133">
        <v>1</v>
      </c>
      <c r="B79" s="64" t="s">
        <v>24</v>
      </c>
      <c r="C79" s="101"/>
      <c r="D79" s="101"/>
      <c r="E79" s="65">
        <f t="shared" si="1"/>
        <v>0</v>
      </c>
      <c r="F79" s="45"/>
      <c r="G79" s="36"/>
      <c r="H79" s="36"/>
      <c r="I79" s="36"/>
      <c r="J79" s="36"/>
      <c r="K79" s="36"/>
      <c r="L79" s="36"/>
      <c r="M79" s="36"/>
    </row>
    <row r="80" spans="1:13" s="37" customFormat="1" ht="13.5">
      <c r="A80" s="133">
        <v>1.1</v>
      </c>
      <c r="B80" s="134" t="s">
        <v>85</v>
      </c>
      <c r="C80" s="61">
        <v>752</v>
      </c>
      <c r="D80" s="61">
        <v>752</v>
      </c>
      <c r="E80" s="65">
        <f t="shared" si="1"/>
        <v>0</v>
      </c>
      <c r="F80" s="45"/>
      <c r="G80" s="36"/>
      <c r="H80" s="36"/>
      <c r="I80" s="36"/>
      <c r="J80" s="36"/>
      <c r="K80" s="36"/>
      <c r="L80" s="36"/>
      <c r="M80" s="36"/>
    </row>
    <row r="81" spans="1:13" s="37" customFormat="1" ht="13.5">
      <c r="A81" s="133">
        <v>1.1</v>
      </c>
      <c r="B81" s="134" t="s">
        <v>86</v>
      </c>
      <c r="C81" s="61">
        <v>100.7</v>
      </c>
      <c r="D81" s="61">
        <v>100.7</v>
      </c>
      <c r="E81" s="65">
        <f t="shared" si="1"/>
        <v>0</v>
      </c>
      <c r="F81" s="45"/>
      <c r="G81" s="36"/>
      <c r="H81" s="36"/>
      <c r="I81" s="36"/>
      <c r="J81" s="36"/>
      <c r="K81" s="36"/>
      <c r="L81" s="36"/>
      <c r="M81" s="36"/>
    </row>
    <row r="82" spans="1:13" s="37" customFormat="1" ht="13.5">
      <c r="A82" s="133">
        <v>1.3</v>
      </c>
      <c r="B82" s="134" t="s">
        <v>87</v>
      </c>
      <c r="C82" s="61"/>
      <c r="D82" s="61"/>
      <c r="E82" s="65">
        <f t="shared" si="1"/>
        <v>0</v>
      </c>
      <c r="F82" s="45"/>
      <c r="G82" s="36"/>
      <c r="H82" s="36"/>
      <c r="I82" s="36"/>
      <c r="J82" s="36"/>
      <c r="K82" s="36"/>
      <c r="L82" s="36"/>
      <c r="M82" s="36"/>
    </row>
    <row r="83" spans="1:13" s="37" customFormat="1" ht="13.5">
      <c r="A83" s="133">
        <v>1.4</v>
      </c>
      <c r="B83" s="134" t="s">
        <v>88</v>
      </c>
      <c r="C83" s="61">
        <v>65.9</v>
      </c>
      <c r="D83" s="61">
        <v>65.9</v>
      </c>
      <c r="E83" s="65">
        <f t="shared" si="1"/>
        <v>0</v>
      </c>
      <c r="F83" s="45"/>
      <c r="G83" s="36"/>
      <c r="H83" s="36"/>
      <c r="I83" s="36"/>
      <c r="J83" s="36"/>
      <c r="K83" s="36"/>
      <c r="L83" s="36"/>
      <c r="M83" s="36"/>
    </row>
    <row r="84" spans="1:13" s="37" customFormat="1" ht="13.5">
      <c r="A84" s="133">
        <v>1.5</v>
      </c>
      <c r="B84" s="134" t="s">
        <v>89</v>
      </c>
      <c r="C84" s="61"/>
      <c r="D84" s="61"/>
      <c r="E84" s="65">
        <f t="shared" si="1"/>
        <v>0</v>
      </c>
      <c r="F84" s="45"/>
      <c r="G84" s="36"/>
      <c r="H84" s="36"/>
      <c r="I84" s="36"/>
      <c r="J84" s="36"/>
      <c r="K84" s="36"/>
      <c r="L84" s="36"/>
      <c r="M84" s="36"/>
    </row>
    <row r="85" spans="1:5" ht="13.5">
      <c r="A85" s="133">
        <v>1.6</v>
      </c>
      <c r="B85" s="135" t="s">
        <v>110</v>
      </c>
      <c r="C85" s="61">
        <v>40</v>
      </c>
      <c r="D85" s="61">
        <v>40</v>
      </c>
      <c r="E85" s="65">
        <f t="shared" si="1"/>
        <v>0</v>
      </c>
    </row>
    <row r="86" spans="1:5" ht="13.5">
      <c r="A86" s="133">
        <v>1.7</v>
      </c>
      <c r="B86" s="136" t="s">
        <v>130</v>
      </c>
      <c r="C86" s="61">
        <v>541.4</v>
      </c>
      <c r="D86" s="61">
        <v>557.2</v>
      </c>
      <c r="E86" s="65">
        <f t="shared" si="1"/>
        <v>15.800000000000068</v>
      </c>
    </row>
    <row r="87" spans="1:5" ht="13.5">
      <c r="A87" s="133">
        <v>1.8</v>
      </c>
      <c r="B87" s="64"/>
      <c r="C87" s="61"/>
      <c r="D87" s="61"/>
      <c r="E87" s="65">
        <f t="shared" si="1"/>
        <v>0</v>
      </c>
    </row>
    <row r="88" spans="1:5" ht="13.5">
      <c r="A88" s="133">
        <v>2</v>
      </c>
      <c r="B88" s="64" t="s">
        <v>25</v>
      </c>
      <c r="C88" s="101"/>
      <c r="D88" s="101"/>
      <c r="E88" s="65">
        <f t="shared" si="1"/>
        <v>0</v>
      </c>
    </row>
    <row r="89" spans="1:5" ht="13.5">
      <c r="A89" s="133">
        <v>2.1</v>
      </c>
      <c r="B89" s="64" t="s">
        <v>90</v>
      </c>
      <c r="C89" s="61">
        <v>8059.4</v>
      </c>
      <c r="D89" s="61">
        <v>7971.4</v>
      </c>
      <c r="E89" s="65">
        <f t="shared" si="1"/>
        <v>-88</v>
      </c>
    </row>
    <row r="90" spans="1:5" ht="13.5">
      <c r="A90" s="133">
        <v>2.2</v>
      </c>
      <c r="B90" s="137" t="s">
        <v>91</v>
      </c>
      <c r="C90" s="61"/>
      <c r="D90" s="61"/>
      <c r="E90" s="65">
        <f t="shared" si="1"/>
        <v>0</v>
      </c>
    </row>
    <row r="91" spans="1:5" ht="13.5">
      <c r="A91" s="133">
        <v>2.3</v>
      </c>
      <c r="B91" s="64" t="s">
        <v>92</v>
      </c>
      <c r="C91" s="61"/>
      <c r="D91" s="61">
        <v>300</v>
      </c>
      <c r="E91" s="65">
        <f t="shared" si="1"/>
        <v>300</v>
      </c>
    </row>
    <row r="92" spans="1:5" ht="13.5">
      <c r="A92" s="133">
        <v>3</v>
      </c>
      <c r="B92" s="138" t="s">
        <v>106</v>
      </c>
      <c r="C92" s="61"/>
      <c r="D92" s="61">
        <v>298</v>
      </c>
      <c r="E92" s="65">
        <f t="shared" si="1"/>
        <v>298</v>
      </c>
    </row>
    <row r="93" spans="1:5" ht="13.5">
      <c r="A93" s="81"/>
      <c r="B93" s="91" t="s">
        <v>8</v>
      </c>
      <c r="C93" s="83">
        <f>C6-C34</f>
        <v>0</v>
      </c>
      <c r="D93" s="83">
        <f>D6-D34</f>
        <v>0</v>
      </c>
      <c r="E93" s="83">
        <f>D93-C93</f>
        <v>0</v>
      </c>
    </row>
    <row r="94" spans="1:5" ht="13.5">
      <c r="A94" s="92"/>
      <c r="B94" s="93"/>
      <c r="C94" s="93"/>
      <c r="D94" s="93"/>
      <c r="E94" s="93"/>
    </row>
    <row r="95" spans="1:5" ht="13.5">
      <c r="A95" s="92"/>
      <c r="B95" s="93"/>
      <c r="C95" s="93"/>
      <c r="D95" s="93"/>
      <c r="E95" s="93"/>
    </row>
    <row r="96" spans="1:5" ht="13.5">
      <c r="A96" s="92"/>
      <c r="B96" s="94" t="s">
        <v>67</v>
      </c>
      <c r="C96" s="95"/>
      <c r="D96" s="146" t="s">
        <v>131</v>
      </c>
      <c r="E96" s="146"/>
    </row>
    <row r="97" spans="1:5" ht="13.5">
      <c r="A97" s="92"/>
      <c r="B97" s="96"/>
      <c r="C97" s="93"/>
      <c r="D97" s="147" t="s">
        <v>66</v>
      </c>
      <c r="E97" s="147"/>
    </row>
    <row r="98" spans="1:5" ht="13.5">
      <c r="A98" s="92"/>
      <c r="B98" s="94" t="s">
        <v>68</v>
      </c>
      <c r="C98" s="95"/>
      <c r="D98" s="146" t="s">
        <v>132</v>
      </c>
      <c r="E98" s="146"/>
    </row>
    <row r="99" spans="1:5" ht="13.5">
      <c r="A99" s="92"/>
      <c r="B99" s="93"/>
      <c r="C99" s="93"/>
      <c r="D99" s="147" t="s">
        <v>66</v>
      </c>
      <c r="E99" s="147"/>
    </row>
    <row r="100" spans="1:5" ht="13.5">
      <c r="A100" s="92"/>
      <c r="B100" s="97" t="s">
        <v>69</v>
      </c>
      <c r="C100" s="93"/>
      <c r="D100" s="93"/>
      <c r="E100" s="93"/>
    </row>
  </sheetData>
  <sheetProtection/>
  <mergeCells count="7">
    <mergeCell ref="A3:E3"/>
    <mergeCell ref="D96:E96"/>
    <mergeCell ref="D97:E97"/>
    <mergeCell ref="D98:E98"/>
    <mergeCell ref="D99:E99"/>
    <mergeCell ref="A1:E1"/>
    <mergeCell ref="A2:E2"/>
  </mergeCells>
  <printOptions/>
  <pageMargins left="0.19" right="0.22" top="0.2" bottom="0.2" header="0.19" footer="0.2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">
      <selection activeCell="B99" sqref="B99"/>
    </sheetView>
  </sheetViews>
  <sheetFormatPr defaultColWidth="9.140625" defaultRowHeight="12.75"/>
  <cols>
    <col min="1" max="1" width="4.8515625" style="4" customWidth="1"/>
    <col min="2" max="2" width="50.421875" style="4" customWidth="1"/>
    <col min="3" max="3" width="15.140625" style="3" customWidth="1"/>
    <col min="4" max="4" width="15.00390625" style="3" customWidth="1"/>
    <col min="5" max="5" width="14.00390625" style="4" customWidth="1"/>
    <col min="6" max="16384" width="9.140625" style="4" customWidth="1"/>
  </cols>
  <sheetData>
    <row r="1" spans="1:13" s="12" customFormat="1" ht="18">
      <c r="A1" s="152" t="s">
        <v>94</v>
      </c>
      <c r="B1" s="152"/>
      <c r="C1" s="152"/>
      <c r="D1" s="152"/>
      <c r="E1" s="152"/>
      <c r="F1" s="11"/>
      <c r="G1" s="11"/>
      <c r="H1" s="11"/>
      <c r="I1" s="11"/>
      <c r="J1" s="11"/>
      <c r="K1" s="11"/>
      <c r="L1" s="11"/>
      <c r="M1" s="11"/>
    </row>
    <row r="2" spans="1:13" s="5" customFormat="1" ht="19.5">
      <c r="A2" s="153" t="s">
        <v>125</v>
      </c>
      <c r="B2" s="153"/>
      <c r="C2" s="153"/>
      <c r="D2" s="153"/>
      <c r="E2" s="153"/>
      <c r="F2" s="13"/>
      <c r="G2" s="13"/>
      <c r="H2" s="14"/>
      <c r="I2" s="14"/>
      <c r="J2" s="14"/>
      <c r="K2" s="14"/>
      <c r="L2" s="14"/>
      <c r="M2" s="14"/>
    </row>
    <row r="3" spans="1:13" s="12" customFormat="1" ht="15">
      <c r="A3" s="154" t="s">
        <v>111</v>
      </c>
      <c r="B3" s="154"/>
      <c r="C3" s="154"/>
      <c r="D3" s="154"/>
      <c r="E3" s="154"/>
      <c r="F3" s="15"/>
      <c r="G3" s="15"/>
      <c r="H3" s="15"/>
      <c r="I3" s="15"/>
      <c r="J3" s="15"/>
      <c r="K3" s="15"/>
      <c r="L3" s="11"/>
      <c r="M3" s="11"/>
    </row>
    <row r="4" spans="1:13" s="5" customFormat="1" ht="15" customHeight="1">
      <c r="A4" s="30"/>
      <c r="B4" s="30"/>
      <c r="C4" s="60"/>
      <c r="D4" s="60"/>
      <c r="E4" s="105" t="s">
        <v>95</v>
      </c>
      <c r="F4" s="14"/>
      <c r="G4" s="14"/>
      <c r="H4" s="14"/>
      <c r="I4" s="14"/>
      <c r="J4" s="14"/>
      <c r="K4" s="14"/>
      <c r="L4" s="14"/>
      <c r="M4" s="14"/>
    </row>
    <row r="5" spans="1:13" s="5" customFormat="1" ht="62.25" customHeight="1">
      <c r="A5" s="31"/>
      <c r="B5" s="31" t="s">
        <v>4</v>
      </c>
      <c r="C5" s="106" t="s">
        <v>108</v>
      </c>
      <c r="D5" s="106" t="s">
        <v>109</v>
      </c>
      <c r="E5" s="98" t="s">
        <v>74</v>
      </c>
      <c r="F5" s="14"/>
      <c r="G5" s="14"/>
      <c r="H5" s="14"/>
      <c r="I5" s="14"/>
      <c r="J5" s="14"/>
      <c r="K5" s="14"/>
      <c r="L5" s="14"/>
      <c r="M5" s="14"/>
    </row>
    <row r="6" spans="1:13" s="5" customFormat="1" ht="36" customHeight="1">
      <c r="A6" s="63" t="s">
        <v>0</v>
      </c>
      <c r="B6" s="64" t="s">
        <v>6</v>
      </c>
      <c r="C6" s="99">
        <v>8491</v>
      </c>
      <c r="D6" s="99">
        <v>8491</v>
      </c>
      <c r="E6" s="65">
        <f>D6-C6</f>
        <v>0</v>
      </c>
      <c r="F6" s="32"/>
      <c r="G6" s="14"/>
      <c r="H6" s="14"/>
      <c r="I6" s="14"/>
      <c r="J6" s="14"/>
      <c r="K6" s="14"/>
      <c r="L6" s="14"/>
      <c r="M6" s="14"/>
    </row>
    <row r="7" spans="1:13" s="5" customFormat="1" ht="36" customHeight="1">
      <c r="A7" s="63" t="s">
        <v>1</v>
      </c>
      <c r="B7" s="64" t="s">
        <v>75</v>
      </c>
      <c r="C7" s="100">
        <f>C8+C22+C23+C24+C25+C26+C27+C28+C29+C30+C31+C32+C33+C34+C6</f>
        <v>91722.4</v>
      </c>
      <c r="D7" s="100">
        <f>D8+D22+D23+D24+D25+D26+D27+D28+D29+D30+D31+D32+D33+D34+D6</f>
        <v>93133.3</v>
      </c>
      <c r="E7" s="65">
        <f aca="true" t="shared" si="0" ref="E7:E70">D7-C7</f>
        <v>1410.9000000000087</v>
      </c>
      <c r="F7" s="32"/>
      <c r="G7" s="14"/>
      <c r="H7" s="14"/>
      <c r="I7" s="14"/>
      <c r="J7" s="14"/>
      <c r="K7" s="14"/>
      <c r="L7" s="14"/>
      <c r="M7" s="14"/>
    </row>
    <row r="8" spans="1:13" s="5" customFormat="1" ht="12.75" customHeight="1">
      <c r="A8" s="18">
        <v>1</v>
      </c>
      <c r="B8" s="66" t="s">
        <v>34</v>
      </c>
      <c r="C8" s="61">
        <f>C9+C10+C11+C12+C13+C16+C19+C20+C21</f>
        <v>83231.4</v>
      </c>
      <c r="D8" s="61">
        <f>D9+D10+D11+D12+D13+D16+D19+D20+D21</f>
        <v>84642.3</v>
      </c>
      <c r="E8" s="65">
        <f t="shared" si="0"/>
        <v>1410.9000000000087</v>
      </c>
      <c r="F8" s="32"/>
      <c r="G8" s="14"/>
      <c r="H8" s="14"/>
      <c r="I8" s="14"/>
      <c r="J8" s="14"/>
      <c r="K8" s="14"/>
      <c r="L8" s="14"/>
      <c r="M8" s="14"/>
    </row>
    <row r="9" spans="1:13" s="5" customFormat="1" ht="12.75" customHeight="1">
      <c r="A9" s="107">
        <v>1.1</v>
      </c>
      <c r="B9" s="108" t="s">
        <v>112</v>
      </c>
      <c r="C9" s="61">
        <v>27053.5</v>
      </c>
      <c r="D9" s="22">
        <v>27820</v>
      </c>
      <c r="E9" s="65">
        <f t="shared" si="0"/>
        <v>766.5</v>
      </c>
      <c r="F9" s="32"/>
      <c r="G9" s="14"/>
      <c r="H9" s="14"/>
      <c r="I9" s="14"/>
      <c r="J9" s="14"/>
      <c r="K9" s="14"/>
      <c r="L9" s="14"/>
      <c r="M9" s="14"/>
    </row>
    <row r="10" spans="1:13" s="5" customFormat="1" ht="12.75" customHeight="1">
      <c r="A10" s="107">
        <v>1.2</v>
      </c>
      <c r="B10" s="108" t="s">
        <v>113</v>
      </c>
      <c r="C10" s="61">
        <v>38222.4</v>
      </c>
      <c r="D10" s="22">
        <v>38684.6</v>
      </c>
      <c r="E10" s="65">
        <f t="shared" si="0"/>
        <v>462.1999999999971</v>
      </c>
      <c r="F10" s="32"/>
      <c r="G10" s="14"/>
      <c r="H10" s="14"/>
      <c r="I10" s="14"/>
      <c r="J10" s="14"/>
      <c r="K10" s="14"/>
      <c r="L10" s="14"/>
      <c r="M10" s="14"/>
    </row>
    <row r="11" spans="1:13" s="5" customFormat="1" ht="12.75" customHeight="1">
      <c r="A11" s="107">
        <v>1.3</v>
      </c>
      <c r="B11" s="108" t="s">
        <v>114</v>
      </c>
      <c r="C11" s="61">
        <v>17595.5</v>
      </c>
      <c r="D11" s="22">
        <v>17558.5</v>
      </c>
      <c r="E11" s="65">
        <f t="shared" si="0"/>
        <v>-37</v>
      </c>
      <c r="F11" s="32"/>
      <c r="G11" s="14"/>
      <c r="H11" s="14"/>
      <c r="I11" s="14"/>
      <c r="J11" s="14"/>
      <c r="K11" s="14"/>
      <c r="L11" s="14"/>
      <c r="M11" s="14"/>
    </row>
    <row r="12" spans="1:13" s="5" customFormat="1" ht="12.75" customHeight="1">
      <c r="A12" s="107">
        <v>1.4</v>
      </c>
      <c r="B12" s="108" t="s">
        <v>116</v>
      </c>
      <c r="C12" s="61"/>
      <c r="D12" s="22"/>
      <c r="E12" s="65">
        <f t="shared" si="0"/>
        <v>0</v>
      </c>
      <c r="F12" s="32"/>
      <c r="G12" s="14"/>
      <c r="H12" s="14"/>
      <c r="I12" s="14"/>
      <c r="J12" s="14"/>
      <c r="K12" s="14"/>
      <c r="L12" s="14"/>
      <c r="M12" s="14"/>
    </row>
    <row r="13" spans="1:13" s="5" customFormat="1" ht="12.75" customHeight="1">
      <c r="A13" s="107">
        <v>1.5</v>
      </c>
      <c r="B13" s="108" t="s">
        <v>115</v>
      </c>
      <c r="C13" s="61">
        <f>C14+C15</f>
        <v>0</v>
      </c>
      <c r="D13" s="61">
        <f>D14+D15</f>
        <v>0</v>
      </c>
      <c r="E13" s="65">
        <f t="shared" si="0"/>
        <v>0</v>
      </c>
      <c r="F13" s="32"/>
      <c r="G13" s="14"/>
      <c r="H13" s="14"/>
      <c r="I13" s="14"/>
      <c r="J13" s="14"/>
      <c r="K13" s="14"/>
      <c r="L13" s="14"/>
      <c r="M13" s="14"/>
    </row>
    <row r="14" spans="1:13" s="5" customFormat="1" ht="12.75" customHeight="1">
      <c r="A14" s="107"/>
      <c r="B14" s="108" t="s">
        <v>112</v>
      </c>
      <c r="C14" s="61"/>
      <c r="D14" s="22"/>
      <c r="E14" s="65">
        <f t="shared" si="0"/>
        <v>0</v>
      </c>
      <c r="F14" s="32"/>
      <c r="G14" s="14"/>
      <c r="H14" s="14"/>
      <c r="I14" s="14"/>
      <c r="J14" s="14"/>
      <c r="K14" s="14"/>
      <c r="L14" s="14"/>
      <c r="M14" s="14"/>
    </row>
    <row r="15" spans="1:13" s="5" customFormat="1" ht="12.75" customHeight="1">
      <c r="A15" s="107"/>
      <c r="B15" s="108" t="s">
        <v>113</v>
      </c>
      <c r="C15" s="61"/>
      <c r="D15" s="22"/>
      <c r="E15" s="65">
        <f t="shared" si="0"/>
        <v>0</v>
      </c>
      <c r="F15" s="32"/>
      <c r="G15" s="14"/>
      <c r="H15" s="14"/>
      <c r="I15" s="14"/>
      <c r="J15" s="14"/>
      <c r="K15" s="14"/>
      <c r="L15" s="14"/>
      <c r="M15" s="14"/>
    </row>
    <row r="16" spans="1:13" s="5" customFormat="1" ht="12.75" customHeight="1">
      <c r="A16" s="107">
        <v>1.6</v>
      </c>
      <c r="B16" s="108" t="s">
        <v>117</v>
      </c>
      <c r="C16" s="61">
        <f>C17+C18</f>
        <v>0</v>
      </c>
      <c r="D16" s="61">
        <f>D17+D18</f>
        <v>0</v>
      </c>
      <c r="E16" s="65">
        <f t="shared" si="0"/>
        <v>0</v>
      </c>
      <c r="F16" s="32"/>
      <c r="G16" s="14"/>
      <c r="H16" s="14"/>
      <c r="I16" s="14"/>
      <c r="J16" s="14"/>
      <c r="K16" s="14"/>
      <c r="L16" s="14"/>
      <c r="M16" s="14"/>
    </row>
    <row r="17" spans="1:13" s="5" customFormat="1" ht="12.75" customHeight="1">
      <c r="A17" s="107"/>
      <c r="B17" s="108" t="s">
        <v>112</v>
      </c>
      <c r="C17" s="61"/>
      <c r="D17" s="22"/>
      <c r="E17" s="65">
        <f t="shared" si="0"/>
        <v>0</v>
      </c>
      <c r="F17" s="32"/>
      <c r="G17" s="14"/>
      <c r="H17" s="14"/>
      <c r="I17" s="14"/>
      <c r="J17" s="14"/>
      <c r="K17" s="14"/>
      <c r="L17" s="14"/>
      <c r="M17" s="14"/>
    </row>
    <row r="18" spans="1:13" s="5" customFormat="1" ht="12.75" customHeight="1">
      <c r="A18" s="107"/>
      <c r="B18" s="108" t="s">
        <v>113</v>
      </c>
      <c r="C18" s="61"/>
      <c r="D18" s="22"/>
      <c r="E18" s="65">
        <f t="shared" si="0"/>
        <v>0</v>
      </c>
      <c r="F18" s="32"/>
      <c r="G18" s="14"/>
      <c r="H18" s="14"/>
      <c r="I18" s="14"/>
      <c r="J18" s="14"/>
      <c r="K18" s="14"/>
      <c r="L18" s="14"/>
      <c r="M18" s="14"/>
    </row>
    <row r="19" spans="1:13" s="5" customFormat="1" ht="12.75" customHeight="1">
      <c r="A19" s="107">
        <v>1.7</v>
      </c>
      <c r="B19" s="108" t="s">
        <v>118</v>
      </c>
      <c r="C19" s="61"/>
      <c r="D19" s="22">
        <v>87.2</v>
      </c>
      <c r="E19" s="65">
        <f t="shared" si="0"/>
        <v>87.2</v>
      </c>
      <c r="F19" s="32"/>
      <c r="G19" s="14"/>
      <c r="H19" s="14"/>
      <c r="I19" s="14"/>
      <c r="J19" s="14"/>
      <c r="K19" s="14"/>
      <c r="L19" s="14"/>
      <c r="M19" s="14"/>
    </row>
    <row r="20" spans="1:13" s="5" customFormat="1" ht="12.75" customHeight="1">
      <c r="A20" s="107">
        <v>1.8</v>
      </c>
      <c r="B20" s="108" t="s">
        <v>119</v>
      </c>
      <c r="C20" s="61">
        <v>360</v>
      </c>
      <c r="D20" s="22">
        <v>360</v>
      </c>
      <c r="E20" s="65">
        <f t="shared" si="0"/>
        <v>0</v>
      </c>
      <c r="F20" s="32"/>
      <c r="G20" s="14"/>
      <c r="H20" s="14"/>
      <c r="I20" s="14"/>
      <c r="J20" s="14"/>
      <c r="K20" s="14"/>
      <c r="L20" s="14"/>
      <c r="M20" s="14"/>
    </row>
    <row r="21" spans="1:13" s="5" customFormat="1" ht="12.75" customHeight="1">
      <c r="A21" s="107">
        <v>1.9</v>
      </c>
      <c r="B21" s="109" t="s">
        <v>35</v>
      </c>
      <c r="C21" s="61"/>
      <c r="D21" s="22">
        <v>132</v>
      </c>
      <c r="E21" s="65">
        <f t="shared" si="0"/>
        <v>132</v>
      </c>
      <c r="F21" s="32"/>
      <c r="G21" s="14"/>
      <c r="H21" s="14"/>
      <c r="I21" s="14"/>
      <c r="J21" s="14"/>
      <c r="K21" s="14"/>
      <c r="L21" s="14"/>
      <c r="M21" s="14"/>
    </row>
    <row r="22" spans="1:13" s="5" customFormat="1" ht="12.75" customHeight="1">
      <c r="A22" s="18">
        <v>2</v>
      </c>
      <c r="B22" s="20" t="s">
        <v>36</v>
      </c>
      <c r="C22" s="61"/>
      <c r="D22" s="61"/>
      <c r="E22" s="65">
        <f t="shared" si="0"/>
        <v>0</v>
      </c>
      <c r="F22" s="32"/>
      <c r="G22" s="14"/>
      <c r="H22" s="14"/>
      <c r="I22" s="14"/>
      <c r="J22" s="14"/>
      <c r="K22" s="14"/>
      <c r="L22" s="14"/>
      <c r="M22" s="14"/>
    </row>
    <row r="23" spans="1:13" s="5" customFormat="1" ht="12.75" customHeight="1">
      <c r="A23" s="18">
        <v>3</v>
      </c>
      <c r="B23" s="20" t="s">
        <v>37</v>
      </c>
      <c r="C23" s="61"/>
      <c r="D23" s="61"/>
      <c r="E23" s="65">
        <f t="shared" si="0"/>
        <v>0</v>
      </c>
      <c r="F23" s="32"/>
      <c r="G23" s="14"/>
      <c r="H23" s="14"/>
      <c r="I23" s="14"/>
      <c r="J23" s="14"/>
      <c r="K23" s="14"/>
      <c r="L23" s="14"/>
      <c r="M23" s="14"/>
    </row>
    <row r="24" spans="1:13" s="5" customFormat="1" ht="12.75" customHeight="1">
      <c r="A24" s="18">
        <v>4</v>
      </c>
      <c r="B24" s="20" t="s">
        <v>38</v>
      </c>
      <c r="C24" s="61"/>
      <c r="D24" s="61"/>
      <c r="E24" s="65">
        <f t="shared" si="0"/>
        <v>0</v>
      </c>
      <c r="F24" s="32"/>
      <c r="G24" s="14"/>
      <c r="H24" s="14"/>
      <c r="I24" s="14"/>
      <c r="J24" s="14"/>
      <c r="K24" s="14"/>
      <c r="L24" s="14"/>
      <c r="M24" s="14"/>
    </row>
    <row r="25" spans="1:13" s="5" customFormat="1" ht="12.75" customHeight="1">
      <c r="A25" s="18">
        <v>2</v>
      </c>
      <c r="B25" s="17" t="s">
        <v>31</v>
      </c>
      <c r="C25" s="61"/>
      <c r="D25" s="61"/>
      <c r="E25" s="65">
        <f t="shared" si="0"/>
        <v>0</v>
      </c>
      <c r="F25" s="33"/>
      <c r="G25" s="14"/>
      <c r="H25" s="14"/>
      <c r="I25" s="14"/>
      <c r="J25" s="14"/>
      <c r="K25" s="14"/>
      <c r="L25" s="14"/>
      <c r="M25" s="14"/>
    </row>
    <row r="26" spans="1:13" s="5" customFormat="1" ht="12.75" customHeight="1">
      <c r="A26" s="18">
        <v>3</v>
      </c>
      <c r="B26" s="20" t="s">
        <v>39</v>
      </c>
      <c r="C26" s="61"/>
      <c r="D26" s="61"/>
      <c r="E26" s="65">
        <f t="shared" si="0"/>
        <v>0</v>
      </c>
      <c r="F26" s="33"/>
      <c r="G26" s="14"/>
      <c r="H26" s="14"/>
      <c r="I26" s="14"/>
      <c r="J26" s="14"/>
      <c r="K26" s="14"/>
      <c r="L26" s="14"/>
      <c r="M26" s="14"/>
    </row>
    <row r="27" spans="1:13" s="5" customFormat="1" ht="12.75" customHeight="1">
      <c r="A27" s="18">
        <v>7</v>
      </c>
      <c r="B27" s="20" t="s">
        <v>40</v>
      </c>
      <c r="C27" s="61"/>
      <c r="D27" s="61"/>
      <c r="E27" s="65">
        <f t="shared" si="0"/>
        <v>0</v>
      </c>
      <c r="F27" s="33"/>
      <c r="G27" s="14"/>
      <c r="H27" s="14"/>
      <c r="I27" s="14"/>
      <c r="J27" s="14"/>
      <c r="K27" s="14"/>
      <c r="L27" s="14"/>
      <c r="M27" s="14"/>
    </row>
    <row r="28" spans="1:13" s="5" customFormat="1" ht="12.75" customHeight="1">
      <c r="A28" s="18">
        <v>4</v>
      </c>
      <c r="B28" s="17" t="s">
        <v>41</v>
      </c>
      <c r="C28" s="61"/>
      <c r="D28" s="61"/>
      <c r="E28" s="65">
        <f t="shared" si="0"/>
        <v>0</v>
      </c>
      <c r="F28" s="33"/>
      <c r="G28" s="14"/>
      <c r="H28" s="14"/>
      <c r="I28" s="14"/>
      <c r="J28" s="14"/>
      <c r="K28" s="14"/>
      <c r="L28" s="14"/>
      <c r="M28" s="14"/>
    </row>
    <row r="29" spans="1:13" s="5" customFormat="1" ht="12.75" customHeight="1">
      <c r="A29" s="18">
        <v>5</v>
      </c>
      <c r="B29" s="21" t="s">
        <v>76</v>
      </c>
      <c r="C29" s="61"/>
      <c r="D29" s="61"/>
      <c r="E29" s="65">
        <f t="shared" si="0"/>
        <v>0</v>
      </c>
      <c r="F29" s="33"/>
      <c r="G29" s="14"/>
      <c r="H29" s="14"/>
      <c r="I29" s="14"/>
      <c r="J29" s="14"/>
      <c r="K29" s="14"/>
      <c r="L29" s="14"/>
      <c r="M29" s="14"/>
    </row>
    <row r="30" spans="1:13" s="5" customFormat="1" ht="12.75" customHeight="1">
      <c r="A30" s="18">
        <v>6</v>
      </c>
      <c r="B30" s="21" t="s">
        <v>9</v>
      </c>
      <c r="C30" s="61"/>
      <c r="D30" s="61"/>
      <c r="E30" s="65">
        <f t="shared" si="0"/>
        <v>0</v>
      </c>
      <c r="F30" s="33"/>
      <c r="G30" s="14"/>
      <c r="H30" s="14"/>
      <c r="I30" s="14"/>
      <c r="J30" s="14"/>
      <c r="K30" s="14"/>
      <c r="L30" s="14"/>
      <c r="M30" s="14"/>
    </row>
    <row r="31" spans="1:13" s="5" customFormat="1" ht="12.75" customHeight="1">
      <c r="A31" s="18">
        <v>11</v>
      </c>
      <c r="B31" s="67"/>
      <c r="C31" s="61"/>
      <c r="D31" s="61"/>
      <c r="E31" s="65">
        <f t="shared" si="0"/>
        <v>0</v>
      </c>
      <c r="F31" s="33"/>
      <c r="G31" s="14"/>
      <c r="H31" s="14"/>
      <c r="I31" s="14"/>
      <c r="J31" s="14"/>
      <c r="K31" s="14"/>
      <c r="L31" s="14"/>
      <c r="M31" s="14"/>
    </row>
    <row r="32" spans="1:13" s="5" customFormat="1" ht="12.75" customHeight="1">
      <c r="A32" s="18">
        <v>12</v>
      </c>
      <c r="B32" s="67"/>
      <c r="C32" s="61"/>
      <c r="D32" s="61"/>
      <c r="E32" s="65">
        <f t="shared" si="0"/>
        <v>0</v>
      </c>
      <c r="F32" s="33"/>
      <c r="G32" s="14"/>
      <c r="H32" s="14"/>
      <c r="I32" s="14"/>
      <c r="J32" s="14"/>
      <c r="K32" s="14"/>
      <c r="L32" s="14"/>
      <c r="M32" s="14"/>
    </row>
    <row r="33" spans="1:13" s="5" customFormat="1" ht="12.75" customHeight="1">
      <c r="A33" s="18">
        <v>13</v>
      </c>
      <c r="B33" s="67"/>
      <c r="C33" s="61"/>
      <c r="D33" s="61"/>
      <c r="E33" s="65">
        <f t="shared" si="0"/>
        <v>0</v>
      </c>
      <c r="F33" s="33"/>
      <c r="G33" s="14"/>
      <c r="H33" s="14"/>
      <c r="I33" s="14"/>
      <c r="J33" s="14"/>
      <c r="K33" s="14"/>
      <c r="L33" s="14"/>
      <c r="M33" s="14"/>
    </row>
    <row r="34" spans="1:13" s="5" customFormat="1" ht="12.75" customHeight="1">
      <c r="A34" s="18">
        <v>14</v>
      </c>
      <c r="B34" s="21" t="s">
        <v>77</v>
      </c>
      <c r="C34" s="61"/>
      <c r="D34" s="61"/>
      <c r="E34" s="65">
        <f t="shared" si="0"/>
        <v>0</v>
      </c>
      <c r="F34" s="33"/>
      <c r="G34" s="14"/>
      <c r="H34" s="14"/>
      <c r="I34" s="14"/>
      <c r="J34" s="14"/>
      <c r="K34" s="14"/>
      <c r="L34" s="14"/>
      <c r="M34" s="14"/>
    </row>
    <row r="35" spans="1:13" s="5" customFormat="1" ht="12.75" customHeight="1">
      <c r="A35" s="63" t="s">
        <v>2</v>
      </c>
      <c r="B35" s="64" t="s">
        <v>7</v>
      </c>
      <c r="C35" s="100">
        <f>C36+C84</f>
        <v>91722.39999999998</v>
      </c>
      <c r="D35" s="100">
        <f>D36+D84</f>
        <v>90170.69999999998</v>
      </c>
      <c r="E35" s="65">
        <f t="shared" si="0"/>
        <v>-1551.699999999997</v>
      </c>
      <c r="F35" s="33"/>
      <c r="G35" s="14"/>
      <c r="H35" s="14"/>
      <c r="I35" s="14"/>
      <c r="J35" s="14"/>
      <c r="K35" s="14"/>
      <c r="L35" s="14"/>
      <c r="M35" s="14"/>
    </row>
    <row r="36" spans="1:13" s="5" customFormat="1" ht="12.75" customHeight="1">
      <c r="A36" s="68" t="s">
        <v>78</v>
      </c>
      <c r="B36" s="64" t="s">
        <v>79</v>
      </c>
      <c r="C36" s="100">
        <f>C37+C38+C39+C40+C41+C42+C43+C44+C45+C46+C47+C48+C49+C50+C51+C52+C53+C54+C55+C56+C57+C58+C59+C60+C61+C62+C63+C64+C65+C66+C67+C68+C69+C70+C71+C72+C73+C74+C75+C76+C77+C78+C79+C80+C82+C83</f>
        <v>82162.99999999999</v>
      </c>
      <c r="D36" s="100">
        <f>D37+D38+D39+D40+D41+D42+D43+D44+D45+D46+D47+D48+D49+D50+D51+D52+D53+D54+D55+D56+D57+D58+D59+D60+D61+D62+D63+D64+D65+D66+D67+D68+D69+D70+D71+D72+D73+D74+D75+D76+D77+D78+D79+D80+D82+D83</f>
        <v>80085.49999999999</v>
      </c>
      <c r="E36" s="65">
        <f t="shared" si="0"/>
        <v>-2077.5</v>
      </c>
      <c r="F36" s="33"/>
      <c r="G36" s="14"/>
      <c r="H36" s="14"/>
      <c r="I36" s="14"/>
      <c r="J36" s="14"/>
      <c r="K36" s="14"/>
      <c r="L36" s="14"/>
      <c r="M36" s="14"/>
    </row>
    <row r="37" spans="1:13" s="5" customFormat="1" ht="12.75" customHeight="1">
      <c r="A37" s="18">
        <v>1</v>
      </c>
      <c r="B37" s="67" t="s">
        <v>107</v>
      </c>
      <c r="C37" s="61"/>
      <c r="D37" s="61"/>
      <c r="E37" s="65">
        <f t="shared" si="0"/>
        <v>0</v>
      </c>
      <c r="F37" s="33"/>
      <c r="G37" s="14"/>
      <c r="H37" s="14"/>
      <c r="I37" s="14"/>
      <c r="J37" s="14"/>
      <c r="K37" s="14"/>
      <c r="L37" s="14"/>
      <c r="M37" s="14"/>
    </row>
    <row r="38" spans="1:13" s="5" customFormat="1" ht="12.75" customHeight="1">
      <c r="A38" s="18">
        <v>1.1</v>
      </c>
      <c r="B38" s="21" t="s">
        <v>44</v>
      </c>
      <c r="C38" s="61">
        <v>75000</v>
      </c>
      <c r="D38" s="61">
        <v>72028.9</v>
      </c>
      <c r="E38" s="65">
        <f t="shared" si="0"/>
        <v>-2971.100000000006</v>
      </c>
      <c r="F38" s="33"/>
      <c r="G38" s="14"/>
      <c r="H38" s="14"/>
      <c r="I38" s="14"/>
      <c r="J38" s="14"/>
      <c r="K38" s="14"/>
      <c r="L38" s="14"/>
      <c r="M38" s="14"/>
    </row>
    <row r="39" spans="1:13" s="5" customFormat="1" ht="12.75" customHeight="1">
      <c r="A39" s="18">
        <v>1.1</v>
      </c>
      <c r="B39" s="21" t="s">
        <v>32</v>
      </c>
      <c r="C39" s="61"/>
      <c r="D39" s="61">
        <v>2986</v>
      </c>
      <c r="E39" s="65">
        <f t="shared" si="0"/>
        <v>2986</v>
      </c>
      <c r="F39" s="33"/>
      <c r="G39" s="14"/>
      <c r="H39" s="14"/>
      <c r="I39" s="14"/>
      <c r="J39" s="14"/>
      <c r="K39" s="14"/>
      <c r="L39" s="14"/>
      <c r="M39" s="14"/>
    </row>
    <row r="40" spans="1:13" s="5" customFormat="1" ht="12.75" customHeight="1">
      <c r="A40" s="18">
        <v>2</v>
      </c>
      <c r="B40" s="20" t="s">
        <v>12</v>
      </c>
      <c r="C40" s="61">
        <v>3737.3</v>
      </c>
      <c r="D40" s="61">
        <v>2313.5</v>
      </c>
      <c r="E40" s="65">
        <f t="shared" si="0"/>
        <v>-1423.8000000000002</v>
      </c>
      <c r="F40" s="33"/>
      <c r="G40" s="14"/>
      <c r="H40" s="14"/>
      <c r="I40" s="14"/>
      <c r="J40" s="14"/>
      <c r="K40" s="14"/>
      <c r="L40" s="14"/>
      <c r="M40" s="14"/>
    </row>
    <row r="41" spans="1:13" s="5" customFormat="1" ht="12.75" customHeight="1">
      <c r="A41" s="18">
        <v>3</v>
      </c>
      <c r="B41" s="23" t="s">
        <v>11</v>
      </c>
      <c r="C41" s="61">
        <v>262.7</v>
      </c>
      <c r="D41" s="61">
        <v>262.7</v>
      </c>
      <c r="E41" s="65">
        <f t="shared" si="0"/>
        <v>0</v>
      </c>
      <c r="F41" s="33"/>
      <c r="G41" s="14"/>
      <c r="H41" s="14"/>
      <c r="I41" s="14"/>
      <c r="J41" s="14"/>
      <c r="K41" s="14"/>
      <c r="L41" s="14"/>
      <c r="M41" s="14"/>
    </row>
    <row r="42" spans="1:13" s="5" customFormat="1" ht="12.75" customHeight="1">
      <c r="A42" s="18">
        <v>4</v>
      </c>
      <c r="B42" s="23" t="s">
        <v>13</v>
      </c>
      <c r="C42" s="61"/>
      <c r="D42" s="61"/>
      <c r="E42" s="65">
        <f t="shared" si="0"/>
        <v>0</v>
      </c>
      <c r="F42" s="33"/>
      <c r="G42" s="14"/>
      <c r="H42" s="14"/>
      <c r="I42" s="14"/>
      <c r="J42" s="14"/>
      <c r="K42" s="14"/>
      <c r="L42" s="14"/>
      <c r="M42" s="14"/>
    </row>
    <row r="43" spans="1:13" s="5" customFormat="1" ht="12.75" customHeight="1">
      <c r="A43" s="18">
        <v>5</v>
      </c>
      <c r="B43" s="20" t="s">
        <v>14</v>
      </c>
      <c r="C43" s="61"/>
      <c r="D43" s="61"/>
      <c r="E43" s="65">
        <f t="shared" si="0"/>
        <v>0</v>
      </c>
      <c r="F43" s="33"/>
      <c r="G43" s="14"/>
      <c r="H43" s="14"/>
      <c r="I43" s="14"/>
      <c r="J43" s="14"/>
      <c r="K43" s="14"/>
      <c r="L43" s="14"/>
      <c r="M43" s="14"/>
    </row>
    <row r="44" spans="1:13" s="5" customFormat="1" ht="12.75" customHeight="1">
      <c r="A44" s="18">
        <v>6</v>
      </c>
      <c r="B44" s="20" t="s">
        <v>45</v>
      </c>
      <c r="C44" s="61"/>
      <c r="D44" s="61"/>
      <c r="E44" s="65">
        <f t="shared" si="0"/>
        <v>0</v>
      </c>
      <c r="F44" s="33"/>
      <c r="G44" s="33"/>
      <c r="H44" s="33"/>
      <c r="I44" s="14"/>
      <c r="J44" s="14"/>
      <c r="K44" s="14"/>
      <c r="L44" s="14"/>
      <c r="M44" s="14"/>
    </row>
    <row r="45" spans="1:13" s="5" customFormat="1" ht="12.75" customHeight="1">
      <c r="A45" s="18">
        <v>6</v>
      </c>
      <c r="B45" s="23" t="s">
        <v>18</v>
      </c>
      <c r="C45" s="101"/>
      <c r="D45" s="69"/>
      <c r="E45" s="65">
        <f t="shared" si="0"/>
        <v>0</v>
      </c>
      <c r="F45" s="14"/>
      <c r="G45" s="14"/>
      <c r="H45" s="14"/>
      <c r="I45" s="14"/>
      <c r="J45" s="14"/>
      <c r="K45" s="14"/>
      <c r="L45" s="14"/>
      <c r="M45" s="14"/>
    </row>
    <row r="46" spans="1:13" s="5" customFormat="1" ht="12.75" customHeight="1">
      <c r="A46" s="18">
        <v>6.1</v>
      </c>
      <c r="B46" s="23" t="s">
        <v>15</v>
      </c>
      <c r="C46" s="61">
        <v>7</v>
      </c>
      <c r="D46" s="61">
        <v>7</v>
      </c>
      <c r="E46" s="65">
        <f t="shared" si="0"/>
        <v>0</v>
      </c>
      <c r="F46" s="14"/>
      <c r="G46" s="14"/>
      <c r="H46" s="14"/>
      <c r="I46" s="14"/>
      <c r="J46" s="14"/>
      <c r="K46" s="14"/>
      <c r="L46" s="14"/>
      <c r="M46" s="14"/>
    </row>
    <row r="47" spans="1:13" s="29" customFormat="1" ht="12.75" customHeight="1">
      <c r="A47" s="18">
        <v>6.2</v>
      </c>
      <c r="B47" s="20" t="s">
        <v>16</v>
      </c>
      <c r="C47" s="61">
        <v>61</v>
      </c>
      <c r="D47" s="61">
        <v>57.4</v>
      </c>
      <c r="E47" s="65">
        <f t="shared" si="0"/>
        <v>-3.6000000000000014</v>
      </c>
      <c r="F47" s="14"/>
      <c r="G47" s="34"/>
      <c r="H47" s="34"/>
      <c r="I47" s="34"/>
      <c r="J47" s="34"/>
      <c r="K47" s="34"/>
      <c r="L47" s="34"/>
      <c r="M47" s="34"/>
    </row>
    <row r="48" spans="1:13" s="5" customFormat="1" ht="12.75" customHeight="1">
      <c r="A48" s="18">
        <v>7.3</v>
      </c>
      <c r="B48" s="20" t="s">
        <v>46</v>
      </c>
      <c r="C48" s="61">
        <v>132</v>
      </c>
      <c r="D48" s="61">
        <v>132</v>
      </c>
      <c r="E48" s="65">
        <f t="shared" si="0"/>
        <v>0</v>
      </c>
      <c r="F48" s="14"/>
      <c r="G48" s="14"/>
      <c r="H48" s="14"/>
      <c r="I48" s="14"/>
      <c r="J48" s="14"/>
      <c r="K48" s="14"/>
      <c r="L48" s="14"/>
      <c r="M48" s="14"/>
    </row>
    <row r="49" spans="1:13" s="5" customFormat="1" ht="12.75" customHeight="1">
      <c r="A49" s="18">
        <v>8</v>
      </c>
      <c r="B49" s="70" t="s">
        <v>47</v>
      </c>
      <c r="C49" s="61"/>
      <c r="D49" s="61"/>
      <c r="E49" s="65">
        <f t="shared" si="0"/>
        <v>0</v>
      </c>
      <c r="F49" s="14"/>
      <c r="G49" s="14"/>
      <c r="H49" s="14"/>
      <c r="I49" s="14"/>
      <c r="J49" s="14"/>
      <c r="K49" s="14"/>
      <c r="L49" s="14"/>
      <c r="M49" s="14"/>
    </row>
    <row r="50" spans="1:13" s="5" customFormat="1" ht="12.75" customHeight="1">
      <c r="A50" s="18">
        <v>9</v>
      </c>
      <c r="B50" s="70" t="s">
        <v>48</v>
      </c>
      <c r="C50" s="61">
        <v>10</v>
      </c>
      <c r="D50" s="61">
        <v>3.8</v>
      </c>
      <c r="E50" s="65">
        <f t="shared" si="0"/>
        <v>-6.2</v>
      </c>
      <c r="F50" s="14"/>
      <c r="G50" s="14"/>
      <c r="H50" s="14"/>
      <c r="I50" s="14"/>
      <c r="J50" s="14"/>
      <c r="K50" s="14"/>
      <c r="L50" s="14"/>
      <c r="M50" s="14"/>
    </row>
    <row r="51" spans="1:13" s="5" customFormat="1" ht="12.75" customHeight="1">
      <c r="A51" s="18">
        <v>7</v>
      </c>
      <c r="B51" s="70" t="s">
        <v>19</v>
      </c>
      <c r="C51" s="61"/>
      <c r="D51" s="61">
        <v>48</v>
      </c>
      <c r="E51" s="65">
        <f t="shared" si="0"/>
        <v>48</v>
      </c>
      <c r="F51" s="14"/>
      <c r="G51" s="14"/>
      <c r="H51" s="14"/>
      <c r="I51" s="14"/>
      <c r="J51" s="14"/>
      <c r="K51" s="14"/>
      <c r="L51" s="14"/>
      <c r="M51" s="14"/>
    </row>
    <row r="52" spans="1:13" s="5" customFormat="1" ht="12.75" customHeight="1">
      <c r="A52" s="18">
        <v>8</v>
      </c>
      <c r="B52" s="70" t="s">
        <v>20</v>
      </c>
      <c r="C52" s="61">
        <v>325</v>
      </c>
      <c r="D52" s="61">
        <v>298</v>
      </c>
      <c r="E52" s="65">
        <f t="shared" si="0"/>
        <v>-27</v>
      </c>
      <c r="F52" s="14"/>
      <c r="G52" s="14"/>
      <c r="H52" s="14"/>
      <c r="I52" s="14"/>
      <c r="J52" s="14"/>
      <c r="K52" s="14"/>
      <c r="L52" s="14"/>
      <c r="M52" s="14"/>
    </row>
    <row r="53" spans="1:13" s="5" customFormat="1" ht="12.75" customHeight="1">
      <c r="A53" s="18">
        <v>9</v>
      </c>
      <c r="B53" s="70" t="s">
        <v>49</v>
      </c>
      <c r="C53" s="61">
        <v>75</v>
      </c>
      <c r="D53" s="61">
        <v>75</v>
      </c>
      <c r="E53" s="65">
        <f t="shared" si="0"/>
        <v>0</v>
      </c>
      <c r="F53" s="14"/>
      <c r="G53" s="14"/>
      <c r="H53" s="14"/>
      <c r="I53" s="14"/>
      <c r="J53" s="14"/>
      <c r="K53" s="14"/>
      <c r="L53" s="14"/>
      <c r="M53" s="14"/>
    </row>
    <row r="54" spans="1:13" s="5" customFormat="1" ht="12.75" customHeight="1">
      <c r="A54" s="18">
        <v>10</v>
      </c>
      <c r="B54" s="70" t="s">
        <v>50</v>
      </c>
      <c r="C54" s="61"/>
      <c r="D54" s="61"/>
      <c r="E54" s="65">
        <f t="shared" si="0"/>
        <v>0</v>
      </c>
      <c r="F54" s="14"/>
      <c r="G54" s="14"/>
      <c r="H54" s="14"/>
      <c r="I54" s="14"/>
      <c r="J54" s="14"/>
      <c r="K54" s="14"/>
      <c r="L54" s="14"/>
      <c r="M54" s="14"/>
    </row>
    <row r="55" spans="1:13" s="5" customFormat="1" ht="12.75" customHeight="1">
      <c r="A55" s="18">
        <v>14</v>
      </c>
      <c r="B55" s="70" t="s">
        <v>51</v>
      </c>
      <c r="C55" s="61"/>
      <c r="D55" s="61"/>
      <c r="E55" s="65">
        <f t="shared" si="0"/>
        <v>0</v>
      </c>
      <c r="F55" s="14"/>
      <c r="G55" s="14"/>
      <c r="H55" s="14"/>
      <c r="I55" s="14"/>
      <c r="J55" s="14"/>
      <c r="K55" s="14"/>
      <c r="L55" s="14"/>
      <c r="M55" s="14"/>
    </row>
    <row r="56" spans="1:13" s="5" customFormat="1" ht="12.75" customHeight="1">
      <c r="A56" s="18">
        <v>15</v>
      </c>
      <c r="B56" s="70" t="s">
        <v>52</v>
      </c>
      <c r="C56" s="61"/>
      <c r="D56" s="61"/>
      <c r="E56" s="65">
        <f t="shared" si="0"/>
        <v>0</v>
      </c>
      <c r="F56" s="14"/>
      <c r="G56" s="14"/>
      <c r="H56" s="14"/>
      <c r="I56" s="14"/>
      <c r="J56" s="14"/>
      <c r="K56" s="14"/>
      <c r="L56" s="14"/>
      <c r="M56" s="14"/>
    </row>
    <row r="57" spans="1:13" s="5" customFormat="1" ht="12.75" customHeight="1">
      <c r="A57" s="18">
        <v>16</v>
      </c>
      <c r="B57" s="70" t="s">
        <v>53</v>
      </c>
      <c r="C57" s="61">
        <v>1000</v>
      </c>
      <c r="D57" s="61">
        <v>616.8</v>
      </c>
      <c r="E57" s="65">
        <f t="shared" si="0"/>
        <v>-383.20000000000005</v>
      </c>
      <c r="F57" s="14"/>
      <c r="G57" s="14"/>
      <c r="H57" s="14"/>
      <c r="I57" s="14"/>
      <c r="J57" s="14"/>
      <c r="K57" s="14"/>
      <c r="L57" s="14"/>
      <c r="M57" s="14"/>
    </row>
    <row r="58" spans="1:13" s="5" customFormat="1" ht="12.75" customHeight="1">
      <c r="A58" s="18">
        <v>10</v>
      </c>
      <c r="B58" s="70" t="s">
        <v>21</v>
      </c>
      <c r="C58" s="61">
        <v>107</v>
      </c>
      <c r="D58" s="61">
        <v>65.1</v>
      </c>
      <c r="E58" s="65">
        <f t="shared" si="0"/>
        <v>-41.900000000000006</v>
      </c>
      <c r="F58" s="14"/>
      <c r="G58" s="14"/>
      <c r="H58" s="14"/>
      <c r="I58" s="14"/>
      <c r="J58" s="14"/>
      <c r="K58" s="14"/>
      <c r="L58" s="14"/>
      <c r="M58" s="14"/>
    </row>
    <row r="59" spans="1:13" s="5" customFormat="1" ht="12.75" customHeight="1">
      <c r="A59" s="18">
        <v>12</v>
      </c>
      <c r="B59" s="70" t="s">
        <v>54</v>
      </c>
      <c r="C59" s="61">
        <v>43</v>
      </c>
      <c r="D59" s="61">
        <v>43</v>
      </c>
      <c r="E59" s="65">
        <f t="shared" si="0"/>
        <v>0</v>
      </c>
      <c r="F59" s="14"/>
      <c r="G59" s="14"/>
      <c r="H59" s="14"/>
      <c r="I59" s="14"/>
      <c r="J59" s="14"/>
      <c r="K59" s="14"/>
      <c r="L59" s="14"/>
      <c r="M59" s="14"/>
    </row>
    <row r="60" spans="1:13" s="5" customFormat="1" ht="12.75" customHeight="1">
      <c r="A60" s="18">
        <v>11</v>
      </c>
      <c r="B60" s="70" t="s">
        <v>55</v>
      </c>
      <c r="C60" s="61"/>
      <c r="D60" s="61"/>
      <c r="E60" s="65">
        <f t="shared" si="0"/>
        <v>0</v>
      </c>
      <c r="F60" s="14"/>
      <c r="G60" s="14"/>
      <c r="H60" s="14"/>
      <c r="I60" s="14"/>
      <c r="J60" s="14"/>
      <c r="K60" s="14"/>
      <c r="L60" s="14"/>
      <c r="M60" s="14"/>
    </row>
    <row r="61" spans="1:13" s="5" customFormat="1" ht="12.75" customHeight="1">
      <c r="A61" s="18">
        <v>12</v>
      </c>
      <c r="B61" s="70" t="s">
        <v>56</v>
      </c>
      <c r="C61" s="61">
        <v>100</v>
      </c>
      <c r="D61" s="61">
        <v>100</v>
      </c>
      <c r="E61" s="65">
        <f t="shared" si="0"/>
        <v>0</v>
      </c>
      <c r="F61" s="14"/>
      <c r="G61" s="14"/>
      <c r="H61" s="14"/>
      <c r="I61" s="14"/>
      <c r="J61" s="14"/>
      <c r="K61" s="14"/>
      <c r="L61" s="14"/>
      <c r="M61" s="14"/>
    </row>
    <row r="62" spans="1:13" s="5" customFormat="1" ht="12.75" customHeight="1">
      <c r="A62" s="18">
        <v>13</v>
      </c>
      <c r="B62" s="70" t="s">
        <v>57</v>
      </c>
      <c r="C62" s="61">
        <v>100</v>
      </c>
      <c r="D62" s="61">
        <v>98.5</v>
      </c>
      <c r="E62" s="65">
        <f t="shared" si="0"/>
        <v>-1.5</v>
      </c>
      <c r="F62" s="14"/>
      <c r="G62" s="14"/>
      <c r="H62" s="14"/>
      <c r="I62" s="14"/>
      <c r="J62" s="14"/>
      <c r="K62" s="14"/>
      <c r="L62" s="14"/>
      <c r="M62" s="14"/>
    </row>
    <row r="63" spans="1:13" s="5" customFormat="1" ht="12.75" customHeight="1">
      <c r="A63" s="18">
        <v>22</v>
      </c>
      <c r="B63" s="70" t="s">
        <v>58</v>
      </c>
      <c r="C63" s="61">
        <v>3</v>
      </c>
      <c r="D63" s="61">
        <v>3</v>
      </c>
      <c r="E63" s="65">
        <f t="shared" si="0"/>
        <v>0</v>
      </c>
      <c r="F63" s="14"/>
      <c r="G63" s="14"/>
      <c r="H63" s="14"/>
      <c r="I63" s="14"/>
      <c r="J63" s="14"/>
      <c r="K63" s="14"/>
      <c r="L63" s="14"/>
      <c r="M63" s="14"/>
    </row>
    <row r="64" spans="1:13" s="5" customFormat="1" ht="12.75" customHeight="1">
      <c r="A64" s="18">
        <v>14</v>
      </c>
      <c r="B64" s="70" t="s">
        <v>59</v>
      </c>
      <c r="C64" s="61">
        <v>28.2</v>
      </c>
      <c r="D64" s="61">
        <v>28.2</v>
      </c>
      <c r="E64" s="65">
        <f t="shared" si="0"/>
        <v>0</v>
      </c>
      <c r="F64" s="14"/>
      <c r="G64" s="14"/>
      <c r="H64" s="14"/>
      <c r="I64" s="14"/>
      <c r="J64" s="14"/>
      <c r="K64" s="14"/>
      <c r="L64" s="14"/>
      <c r="M64" s="14"/>
    </row>
    <row r="65" spans="1:13" s="5" customFormat="1" ht="12.75" customHeight="1">
      <c r="A65" s="18">
        <v>15</v>
      </c>
      <c r="B65" s="70" t="s">
        <v>60</v>
      </c>
      <c r="C65" s="61">
        <v>70.4</v>
      </c>
      <c r="D65" s="61">
        <v>70.4</v>
      </c>
      <c r="E65" s="65">
        <f t="shared" si="0"/>
        <v>0</v>
      </c>
      <c r="F65" s="14"/>
      <c r="G65" s="14"/>
      <c r="H65" s="14"/>
      <c r="I65" s="14"/>
      <c r="J65" s="14"/>
      <c r="K65" s="14"/>
      <c r="L65" s="14"/>
      <c r="M65" s="14"/>
    </row>
    <row r="66" spans="1:13" s="5" customFormat="1" ht="12.75" customHeight="1">
      <c r="A66" s="18">
        <v>17</v>
      </c>
      <c r="B66" s="70" t="s">
        <v>61</v>
      </c>
      <c r="C66" s="61">
        <v>100</v>
      </c>
      <c r="D66" s="61">
        <v>29</v>
      </c>
      <c r="E66" s="65">
        <f t="shared" si="0"/>
        <v>-71</v>
      </c>
      <c r="F66" s="14"/>
      <c r="G66" s="14"/>
      <c r="H66" s="14"/>
      <c r="I66" s="14"/>
      <c r="J66" s="14"/>
      <c r="K66" s="14"/>
      <c r="L66" s="14"/>
      <c r="M66" s="14"/>
    </row>
    <row r="67" spans="1:13" s="5" customFormat="1" ht="12.75" customHeight="1">
      <c r="A67" s="18">
        <v>26</v>
      </c>
      <c r="B67" s="70" t="s">
        <v>62</v>
      </c>
      <c r="C67" s="61"/>
      <c r="D67" s="61"/>
      <c r="E67" s="65">
        <f t="shared" si="0"/>
        <v>0</v>
      </c>
      <c r="F67" s="14"/>
      <c r="G67" s="14"/>
      <c r="H67" s="14"/>
      <c r="I67" s="14"/>
      <c r="J67" s="14"/>
      <c r="K67" s="14"/>
      <c r="L67" s="14"/>
      <c r="M67" s="14"/>
    </row>
    <row r="68" spans="1:13" s="5" customFormat="1" ht="12.75" customHeight="1">
      <c r="A68" s="18">
        <v>16</v>
      </c>
      <c r="B68" s="70" t="s">
        <v>63</v>
      </c>
      <c r="C68" s="61"/>
      <c r="D68" s="61">
        <v>132</v>
      </c>
      <c r="E68" s="65">
        <f t="shared" si="0"/>
        <v>132</v>
      </c>
      <c r="F68" s="14"/>
      <c r="G68" s="14"/>
      <c r="H68" s="14"/>
      <c r="I68" s="14"/>
      <c r="J68" s="14"/>
      <c r="K68" s="14"/>
      <c r="L68" s="14"/>
      <c r="M68" s="14"/>
    </row>
    <row r="69" spans="1:13" s="5" customFormat="1" ht="12.75" customHeight="1">
      <c r="A69" s="18">
        <v>17</v>
      </c>
      <c r="B69" s="66" t="s">
        <v>104</v>
      </c>
      <c r="C69" s="61"/>
      <c r="D69" s="61"/>
      <c r="E69" s="65">
        <f t="shared" si="0"/>
        <v>0</v>
      </c>
      <c r="F69" s="14"/>
      <c r="G69" s="14"/>
      <c r="H69" s="14"/>
      <c r="I69" s="14"/>
      <c r="J69" s="14"/>
      <c r="K69" s="14"/>
      <c r="L69" s="14"/>
      <c r="M69" s="14"/>
    </row>
    <row r="70" spans="1:13" s="5" customFormat="1" ht="12.75" customHeight="1">
      <c r="A70" s="18">
        <v>29</v>
      </c>
      <c r="B70" s="66" t="s">
        <v>126</v>
      </c>
      <c r="C70" s="61">
        <v>34</v>
      </c>
      <c r="D70" s="61">
        <v>34</v>
      </c>
      <c r="E70" s="65">
        <f t="shared" si="0"/>
        <v>0</v>
      </c>
      <c r="F70" s="14"/>
      <c r="G70" s="14"/>
      <c r="H70" s="14"/>
      <c r="I70" s="14"/>
      <c r="J70" s="14"/>
      <c r="K70" s="14"/>
      <c r="L70" s="14"/>
      <c r="M70" s="14"/>
    </row>
    <row r="71" spans="1:13" s="5" customFormat="1" ht="12.75" customHeight="1">
      <c r="A71" s="18">
        <v>30</v>
      </c>
      <c r="B71" s="66" t="s">
        <v>127</v>
      </c>
      <c r="C71" s="61">
        <v>607.4</v>
      </c>
      <c r="D71" s="61">
        <v>206</v>
      </c>
      <c r="E71" s="65">
        <f aca="true" t="shared" si="1" ref="E71:E99">D71-C71</f>
        <v>-401.4</v>
      </c>
      <c r="F71" s="14"/>
      <c r="G71" s="14"/>
      <c r="H71" s="14"/>
      <c r="I71" s="14"/>
      <c r="J71" s="14"/>
      <c r="K71" s="14"/>
      <c r="L71" s="14"/>
      <c r="M71" s="14"/>
    </row>
    <row r="72" spans="1:13" s="5" customFormat="1" ht="12.75" customHeight="1">
      <c r="A72" s="18">
        <v>31</v>
      </c>
      <c r="B72" s="66" t="s">
        <v>128</v>
      </c>
      <c r="C72" s="61"/>
      <c r="D72" s="61"/>
      <c r="E72" s="65">
        <f t="shared" si="1"/>
        <v>0</v>
      </c>
      <c r="F72" s="14"/>
      <c r="G72" s="14"/>
      <c r="H72" s="14"/>
      <c r="I72" s="14"/>
      <c r="J72" s="14"/>
      <c r="K72" s="14"/>
      <c r="L72" s="14"/>
      <c r="M72" s="14"/>
    </row>
    <row r="73" spans="1:13" s="5" customFormat="1" ht="12.75" customHeight="1">
      <c r="A73" s="18">
        <v>32</v>
      </c>
      <c r="B73" s="66" t="s">
        <v>129</v>
      </c>
      <c r="C73" s="61">
        <v>360</v>
      </c>
      <c r="D73" s="61">
        <v>360</v>
      </c>
      <c r="E73" s="65">
        <f t="shared" si="1"/>
        <v>0</v>
      </c>
      <c r="F73" s="14"/>
      <c r="G73" s="14"/>
      <c r="H73" s="14"/>
      <c r="I73" s="14"/>
      <c r="J73" s="14"/>
      <c r="K73" s="14"/>
      <c r="L73" s="14"/>
      <c r="M73" s="14"/>
    </row>
    <row r="74" spans="1:13" s="5" customFormat="1" ht="12.75" customHeight="1">
      <c r="A74" s="18">
        <v>18</v>
      </c>
      <c r="B74" s="70" t="s">
        <v>22</v>
      </c>
      <c r="C74" s="101"/>
      <c r="D74" s="101"/>
      <c r="E74" s="65">
        <f t="shared" si="1"/>
        <v>0</v>
      </c>
      <c r="F74" s="14"/>
      <c r="G74" s="14"/>
      <c r="H74" s="14"/>
      <c r="I74" s="14"/>
      <c r="J74" s="14"/>
      <c r="K74" s="14"/>
      <c r="L74" s="14"/>
      <c r="M74" s="14"/>
    </row>
    <row r="75" spans="1:13" s="5" customFormat="1" ht="12.75" customHeight="1">
      <c r="A75" s="24">
        <v>18.1</v>
      </c>
      <c r="B75" s="25" t="s">
        <v>23</v>
      </c>
      <c r="C75" s="61"/>
      <c r="D75" s="61"/>
      <c r="E75" s="65">
        <f t="shared" si="1"/>
        <v>0</v>
      </c>
      <c r="F75" s="14"/>
      <c r="G75" s="14"/>
      <c r="H75" s="14"/>
      <c r="I75" s="14"/>
      <c r="J75" s="14"/>
      <c r="K75" s="14"/>
      <c r="L75" s="14"/>
      <c r="M75" s="14"/>
    </row>
    <row r="76" spans="1:13" s="5" customFormat="1" ht="12.75" customHeight="1">
      <c r="A76" s="24">
        <v>18.2</v>
      </c>
      <c r="B76" s="25" t="s">
        <v>80</v>
      </c>
      <c r="C76" s="61"/>
      <c r="D76" s="61"/>
      <c r="E76" s="65">
        <f t="shared" si="1"/>
        <v>0</v>
      </c>
      <c r="F76" s="14"/>
      <c r="G76" s="14"/>
      <c r="H76" s="14"/>
      <c r="I76" s="14"/>
      <c r="J76" s="14"/>
      <c r="K76" s="14"/>
      <c r="L76" s="14"/>
      <c r="M76" s="14"/>
    </row>
    <row r="77" spans="1:13" s="5" customFormat="1" ht="12.75" customHeight="1">
      <c r="A77" s="24">
        <v>18.3</v>
      </c>
      <c r="B77" s="25" t="s">
        <v>81</v>
      </c>
      <c r="C77" s="61"/>
      <c r="D77" s="61"/>
      <c r="E77" s="65">
        <f t="shared" si="1"/>
        <v>0</v>
      </c>
      <c r="F77" s="14"/>
      <c r="G77" s="14"/>
      <c r="H77" s="14"/>
      <c r="I77" s="14"/>
      <c r="J77" s="14"/>
      <c r="K77" s="14"/>
      <c r="L77" s="14"/>
      <c r="M77" s="14"/>
    </row>
    <row r="78" spans="1:13" s="5" customFormat="1" ht="12.75" customHeight="1">
      <c r="A78" s="24">
        <v>19</v>
      </c>
      <c r="B78" s="25" t="s">
        <v>105</v>
      </c>
      <c r="C78" s="61"/>
      <c r="D78" s="61"/>
      <c r="E78" s="65">
        <f t="shared" si="1"/>
        <v>0</v>
      </c>
      <c r="F78" s="14"/>
      <c r="G78" s="14"/>
      <c r="H78" s="14"/>
      <c r="I78" s="14"/>
      <c r="J78" s="14"/>
      <c r="K78" s="14"/>
      <c r="L78" s="14"/>
      <c r="M78" s="14"/>
    </row>
    <row r="79" spans="1:13" s="5" customFormat="1" ht="12.75" customHeight="1">
      <c r="A79" s="24">
        <v>20</v>
      </c>
      <c r="B79" s="70" t="s">
        <v>17</v>
      </c>
      <c r="C79" s="61"/>
      <c r="D79" s="61"/>
      <c r="E79" s="65">
        <f t="shared" si="1"/>
        <v>0</v>
      </c>
      <c r="F79" s="14"/>
      <c r="G79" s="14"/>
      <c r="H79" s="14"/>
      <c r="I79" s="14"/>
      <c r="J79" s="14"/>
      <c r="K79" s="14"/>
      <c r="L79" s="14"/>
      <c r="M79" s="14"/>
    </row>
    <row r="80" spans="1:13" s="5" customFormat="1" ht="12.75" customHeight="1">
      <c r="A80" s="24">
        <v>19</v>
      </c>
      <c r="B80" s="21" t="s">
        <v>82</v>
      </c>
      <c r="C80" s="61"/>
      <c r="D80" s="61">
        <v>87.2</v>
      </c>
      <c r="E80" s="65">
        <f t="shared" si="1"/>
        <v>87.2</v>
      </c>
      <c r="F80" s="14"/>
      <c r="G80" s="14"/>
      <c r="H80" s="14"/>
      <c r="I80" s="14"/>
      <c r="J80" s="14"/>
      <c r="K80" s="14"/>
      <c r="L80" s="14"/>
      <c r="M80" s="14"/>
    </row>
    <row r="81" spans="1:13" s="5" customFormat="1" ht="31.5" customHeight="1">
      <c r="A81" s="24"/>
      <c r="B81" s="130" t="s">
        <v>120</v>
      </c>
      <c r="C81" s="61"/>
      <c r="D81" s="61"/>
      <c r="E81" s="65">
        <f t="shared" si="1"/>
        <v>0</v>
      </c>
      <c r="F81" s="14"/>
      <c r="G81" s="14"/>
      <c r="H81" s="14"/>
      <c r="I81" s="14"/>
      <c r="J81" s="14"/>
      <c r="K81" s="14"/>
      <c r="L81" s="14"/>
      <c r="M81" s="14"/>
    </row>
    <row r="82" spans="1:13" s="5" customFormat="1" ht="27" customHeight="1">
      <c r="A82" s="24"/>
      <c r="B82" s="130" t="s">
        <v>121</v>
      </c>
      <c r="C82" s="61"/>
      <c r="D82" s="61"/>
      <c r="E82" s="65">
        <f t="shared" si="1"/>
        <v>0</v>
      </c>
      <c r="F82" s="14"/>
      <c r="G82" s="14"/>
      <c r="H82" s="14"/>
      <c r="I82" s="14"/>
      <c r="J82" s="14"/>
      <c r="K82" s="14"/>
      <c r="L82" s="14"/>
      <c r="M82" s="14"/>
    </row>
    <row r="83" spans="1:13" s="5" customFormat="1" ht="12.75" customHeight="1">
      <c r="A83" s="24"/>
      <c r="B83" s="21" t="s">
        <v>122</v>
      </c>
      <c r="C83" s="61"/>
      <c r="D83" s="61"/>
      <c r="E83" s="65">
        <f t="shared" si="1"/>
        <v>0</v>
      </c>
      <c r="F83" s="14"/>
      <c r="G83" s="14"/>
      <c r="H83" s="14"/>
      <c r="I83" s="14"/>
      <c r="J83" s="14"/>
      <c r="K83" s="14"/>
      <c r="L83" s="14"/>
      <c r="M83" s="14"/>
    </row>
    <row r="84" spans="1:13" s="5" customFormat="1" ht="12.75" customHeight="1">
      <c r="A84" s="68" t="s">
        <v>83</v>
      </c>
      <c r="B84" s="64" t="s">
        <v>84</v>
      </c>
      <c r="C84" s="100">
        <f>C85+C86+C87+C88+C89+C90+C91+C92+C94+C95+C96+C97+C98</f>
        <v>9559.4</v>
      </c>
      <c r="D84" s="100">
        <f>D85+D86+D87+D88+D89+D90+D91+D92+D94+D95+D96+D97+D98</f>
        <v>10085.2</v>
      </c>
      <c r="E84" s="65">
        <f t="shared" si="1"/>
        <v>525.8000000000011</v>
      </c>
      <c r="F84" s="14"/>
      <c r="G84" s="14"/>
      <c r="H84" s="14"/>
      <c r="I84" s="14"/>
      <c r="J84" s="14"/>
      <c r="K84" s="14"/>
      <c r="L84" s="14"/>
      <c r="M84" s="14"/>
    </row>
    <row r="85" spans="1:13" s="5" customFormat="1" ht="12.75" customHeight="1">
      <c r="A85" s="24">
        <v>1</v>
      </c>
      <c r="B85" s="27" t="s">
        <v>24</v>
      </c>
      <c r="C85" s="101"/>
      <c r="D85" s="101"/>
      <c r="E85" s="65">
        <f t="shared" si="1"/>
        <v>0</v>
      </c>
      <c r="F85" s="14"/>
      <c r="G85" s="14"/>
      <c r="H85" s="14"/>
      <c r="I85" s="14"/>
      <c r="J85" s="14"/>
      <c r="K85" s="14"/>
      <c r="L85" s="14"/>
      <c r="M85" s="14"/>
    </row>
    <row r="86" spans="1:13" s="5" customFormat="1" ht="12.75" customHeight="1">
      <c r="A86" s="24">
        <v>1.1</v>
      </c>
      <c r="B86" s="26" t="s">
        <v>85</v>
      </c>
      <c r="C86" s="61">
        <v>752</v>
      </c>
      <c r="D86" s="61">
        <v>752</v>
      </c>
      <c r="E86" s="65">
        <f t="shared" si="1"/>
        <v>0</v>
      </c>
      <c r="F86" s="14"/>
      <c r="G86" s="14"/>
      <c r="H86" s="14"/>
      <c r="I86" s="14"/>
      <c r="J86" s="14"/>
      <c r="K86" s="14"/>
      <c r="L86" s="14"/>
      <c r="M86" s="14"/>
    </row>
    <row r="87" spans="1:13" s="5" customFormat="1" ht="12.75" customHeight="1">
      <c r="A87" s="24">
        <v>1.1</v>
      </c>
      <c r="B87" s="26" t="s">
        <v>86</v>
      </c>
      <c r="C87" s="61">
        <v>100.7</v>
      </c>
      <c r="D87" s="61">
        <v>100.7</v>
      </c>
      <c r="E87" s="65">
        <f t="shared" si="1"/>
        <v>0</v>
      </c>
      <c r="F87" s="14"/>
      <c r="G87" s="14"/>
      <c r="H87" s="14"/>
      <c r="I87" s="14"/>
      <c r="J87" s="14"/>
      <c r="K87" s="14"/>
      <c r="L87" s="14"/>
      <c r="M87" s="14"/>
    </row>
    <row r="88" spans="1:13" s="5" customFormat="1" ht="12.75" customHeight="1">
      <c r="A88" s="24">
        <v>1.3</v>
      </c>
      <c r="B88" s="26" t="s">
        <v>87</v>
      </c>
      <c r="C88" s="61"/>
      <c r="D88" s="61"/>
      <c r="E88" s="65">
        <f t="shared" si="1"/>
        <v>0</v>
      </c>
      <c r="F88" s="14"/>
      <c r="G88" s="14"/>
      <c r="H88" s="14"/>
      <c r="I88" s="14"/>
      <c r="J88" s="14"/>
      <c r="K88" s="14"/>
      <c r="L88" s="14"/>
      <c r="M88" s="14"/>
    </row>
    <row r="89" spans="1:13" s="5" customFormat="1" ht="12.75" customHeight="1">
      <c r="A89" s="24">
        <v>1.4</v>
      </c>
      <c r="B89" s="26" t="s">
        <v>88</v>
      </c>
      <c r="C89" s="61">
        <v>65.9</v>
      </c>
      <c r="D89" s="61">
        <v>65.9</v>
      </c>
      <c r="E89" s="65">
        <f t="shared" si="1"/>
        <v>0</v>
      </c>
      <c r="F89" s="14"/>
      <c r="G89" s="14"/>
      <c r="H89" s="14"/>
      <c r="I89" s="14"/>
      <c r="J89" s="14"/>
      <c r="K89" s="14"/>
      <c r="L89" s="14"/>
      <c r="M89" s="14"/>
    </row>
    <row r="90" spans="1:13" s="5" customFormat="1" ht="12.75" customHeight="1">
      <c r="A90" s="24">
        <v>1.5</v>
      </c>
      <c r="B90" s="26" t="s">
        <v>89</v>
      </c>
      <c r="C90" s="61"/>
      <c r="D90" s="61"/>
      <c r="E90" s="65">
        <f t="shared" si="1"/>
        <v>0</v>
      </c>
      <c r="F90" s="14"/>
      <c r="G90" s="14"/>
      <c r="H90" s="14"/>
      <c r="I90" s="14"/>
      <c r="J90" s="14"/>
      <c r="K90" s="14"/>
      <c r="L90" s="14"/>
      <c r="M90" s="14"/>
    </row>
    <row r="91" spans="1:13" s="5" customFormat="1" ht="12.75" customHeight="1">
      <c r="A91" s="24">
        <v>1.6</v>
      </c>
      <c r="B91" s="72" t="s">
        <v>110</v>
      </c>
      <c r="C91" s="61">
        <v>40</v>
      </c>
      <c r="D91" s="61">
        <v>40</v>
      </c>
      <c r="E91" s="65">
        <f t="shared" si="1"/>
        <v>0</v>
      </c>
      <c r="F91" s="14"/>
      <c r="G91" s="14"/>
      <c r="H91" s="14"/>
      <c r="I91" s="14"/>
      <c r="J91" s="14"/>
      <c r="K91" s="14"/>
      <c r="L91" s="14"/>
      <c r="M91" s="14"/>
    </row>
    <row r="92" spans="1:13" s="5" customFormat="1" ht="12.75" customHeight="1">
      <c r="A92" s="24">
        <v>1.7</v>
      </c>
      <c r="B92" s="73" t="s">
        <v>130</v>
      </c>
      <c r="C92" s="61">
        <v>541.4</v>
      </c>
      <c r="D92" s="61">
        <v>557.2</v>
      </c>
      <c r="E92" s="65">
        <f t="shared" si="1"/>
        <v>15.800000000000068</v>
      </c>
      <c r="F92" s="14"/>
      <c r="G92" s="14"/>
      <c r="H92" s="14"/>
      <c r="I92" s="14"/>
      <c r="J92" s="14"/>
      <c r="K92" s="14"/>
      <c r="L92" s="14"/>
      <c r="M92" s="14"/>
    </row>
    <row r="93" spans="1:13" s="5" customFormat="1" ht="12.75" customHeight="1">
      <c r="A93" s="24">
        <v>1.8</v>
      </c>
      <c r="B93" s="27"/>
      <c r="C93" s="61"/>
      <c r="D93" s="61"/>
      <c r="E93" s="65">
        <f t="shared" si="1"/>
        <v>0</v>
      </c>
      <c r="F93" s="14"/>
      <c r="G93" s="14"/>
      <c r="H93" s="14"/>
      <c r="I93" s="14"/>
      <c r="J93" s="14"/>
      <c r="K93" s="14"/>
      <c r="L93" s="14"/>
      <c r="M93" s="14"/>
    </row>
    <row r="94" spans="1:13" s="5" customFormat="1" ht="12.75" customHeight="1">
      <c r="A94" s="24">
        <v>2</v>
      </c>
      <c r="B94" s="27" t="s">
        <v>25</v>
      </c>
      <c r="C94" s="101"/>
      <c r="D94" s="101"/>
      <c r="E94" s="65">
        <f t="shared" si="1"/>
        <v>0</v>
      </c>
      <c r="F94" s="14"/>
      <c r="G94" s="14"/>
      <c r="H94" s="14"/>
      <c r="I94" s="14"/>
      <c r="J94" s="14"/>
      <c r="K94" s="14"/>
      <c r="L94" s="14"/>
      <c r="M94" s="14"/>
    </row>
    <row r="95" spans="1:13" s="5" customFormat="1" ht="12.75" customHeight="1">
      <c r="A95" s="24">
        <v>2.1</v>
      </c>
      <c r="B95" s="27" t="s">
        <v>90</v>
      </c>
      <c r="C95" s="61">
        <v>8059.4</v>
      </c>
      <c r="D95" s="61">
        <v>7971.4</v>
      </c>
      <c r="E95" s="65">
        <f t="shared" si="1"/>
        <v>-88</v>
      </c>
      <c r="F95" s="14"/>
      <c r="G95" s="14"/>
      <c r="H95" s="14"/>
      <c r="I95" s="14"/>
      <c r="J95" s="14"/>
      <c r="K95" s="14"/>
      <c r="L95" s="14"/>
      <c r="M95" s="14"/>
    </row>
    <row r="96" spans="1:13" s="5" customFormat="1" ht="12.75" customHeight="1">
      <c r="A96" s="24">
        <v>2.2</v>
      </c>
      <c r="B96" s="28" t="s">
        <v>91</v>
      </c>
      <c r="C96" s="61"/>
      <c r="D96" s="61"/>
      <c r="E96" s="65">
        <f t="shared" si="1"/>
        <v>0</v>
      </c>
      <c r="F96" s="14"/>
      <c r="G96" s="14"/>
      <c r="H96" s="14"/>
      <c r="I96" s="14"/>
      <c r="J96" s="14"/>
      <c r="K96" s="14"/>
      <c r="L96" s="14"/>
      <c r="M96" s="14"/>
    </row>
    <row r="97" spans="1:13" s="5" customFormat="1" ht="12.75" customHeight="1">
      <c r="A97" s="24">
        <v>2.3</v>
      </c>
      <c r="B97" s="27" t="s">
        <v>92</v>
      </c>
      <c r="C97" s="61"/>
      <c r="D97" s="61">
        <v>300</v>
      </c>
      <c r="E97" s="65">
        <f t="shared" si="1"/>
        <v>300</v>
      </c>
      <c r="F97" s="14"/>
      <c r="G97" s="14"/>
      <c r="H97" s="14"/>
      <c r="I97" s="14"/>
      <c r="J97" s="14"/>
      <c r="K97" s="14"/>
      <c r="L97" s="14"/>
      <c r="M97" s="14"/>
    </row>
    <row r="98" spans="1:13" s="5" customFormat="1" ht="12.75" customHeight="1">
      <c r="A98" s="24">
        <v>3</v>
      </c>
      <c r="B98" s="71" t="s">
        <v>106</v>
      </c>
      <c r="C98" s="61"/>
      <c r="D98" s="61">
        <v>298</v>
      </c>
      <c r="E98" s="65">
        <f t="shared" si="1"/>
        <v>298</v>
      </c>
      <c r="F98" s="14"/>
      <c r="G98" s="14"/>
      <c r="H98" s="14"/>
      <c r="I98" s="14"/>
      <c r="J98" s="14"/>
      <c r="K98" s="14"/>
      <c r="L98" s="14"/>
      <c r="M98" s="14"/>
    </row>
    <row r="99" spans="1:13" s="29" customFormat="1" ht="47.25" customHeight="1">
      <c r="A99" s="63" t="s">
        <v>3</v>
      </c>
      <c r="B99" s="64" t="s">
        <v>8</v>
      </c>
      <c r="C99" s="100">
        <f>C7-C35</f>
        <v>0</v>
      </c>
      <c r="D99" s="100">
        <f>D7-D35</f>
        <v>2962.6000000000204</v>
      </c>
      <c r="E99" s="65">
        <f t="shared" si="1"/>
        <v>2962.6000000000204</v>
      </c>
      <c r="F99" s="34"/>
      <c r="G99" s="34"/>
      <c r="H99" s="34"/>
      <c r="I99" s="34"/>
      <c r="J99" s="34"/>
      <c r="K99" s="34"/>
      <c r="L99" s="34"/>
      <c r="M99" s="34"/>
    </row>
    <row r="100" spans="1:13" s="29" customFormat="1" ht="18" customHeight="1">
      <c r="A100" s="77"/>
      <c r="B100" s="102"/>
      <c r="C100" s="103"/>
      <c r="D100" s="103"/>
      <c r="E100" s="78"/>
      <c r="F100" s="34"/>
      <c r="G100" s="34"/>
      <c r="H100" s="34"/>
      <c r="I100" s="34"/>
      <c r="J100" s="34"/>
      <c r="K100" s="34"/>
      <c r="L100" s="34"/>
      <c r="M100" s="34"/>
    </row>
    <row r="101" spans="1:13" s="5" customFormat="1" ht="12.75" customHeight="1">
      <c r="A101" s="19"/>
      <c r="B101" s="74" t="s">
        <v>67</v>
      </c>
      <c r="C101" s="104"/>
      <c r="D101" s="146" t="s">
        <v>131</v>
      </c>
      <c r="E101" s="146"/>
      <c r="F101" s="14"/>
      <c r="G101" s="14"/>
      <c r="H101" s="14"/>
      <c r="I101" s="14"/>
      <c r="J101" s="14"/>
      <c r="K101" s="14"/>
      <c r="L101" s="14"/>
      <c r="M101" s="14"/>
    </row>
    <row r="102" spans="1:13" s="12" customFormat="1" ht="12.75" customHeight="1">
      <c r="A102" s="19"/>
      <c r="B102" s="19" t="s">
        <v>93</v>
      </c>
      <c r="C102" s="104"/>
      <c r="D102" s="150" t="s">
        <v>66</v>
      </c>
      <c r="E102" s="150"/>
      <c r="F102" s="11"/>
      <c r="G102" s="11"/>
      <c r="H102" s="11"/>
      <c r="I102" s="11"/>
      <c r="J102" s="11"/>
      <c r="K102" s="11"/>
      <c r="L102" s="11"/>
      <c r="M102" s="11"/>
    </row>
    <row r="103" spans="1:13" s="12" customFormat="1" ht="12.75" customHeight="1">
      <c r="A103" s="19"/>
      <c r="B103" s="75" t="s">
        <v>68</v>
      </c>
      <c r="C103" s="104"/>
      <c r="D103" s="146" t="s">
        <v>132</v>
      </c>
      <c r="E103" s="146"/>
      <c r="F103" s="11"/>
      <c r="G103" s="11"/>
      <c r="H103" s="11"/>
      <c r="I103" s="11"/>
      <c r="J103" s="11"/>
      <c r="K103" s="11"/>
      <c r="L103" s="11"/>
      <c r="M103" s="11"/>
    </row>
    <row r="104" spans="1:13" s="12" customFormat="1" ht="12.75" customHeight="1">
      <c r="A104" s="19"/>
      <c r="B104" s="19"/>
      <c r="C104" s="104"/>
      <c r="D104" s="151" t="s">
        <v>66</v>
      </c>
      <c r="E104" s="151"/>
      <c r="F104" s="11"/>
      <c r="G104" s="11"/>
      <c r="H104" s="11"/>
      <c r="I104" s="11"/>
      <c r="J104" s="11"/>
      <c r="K104" s="11"/>
      <c r="L104" s="11"/>
      <c r="M104" s="11"/>
    </row>
    <row r="105" spans="1:13" s="12" customFormat="1" ht="12.75" customHeight="1">
      <c r="A105" s="19"/>
      <c r="B105" s="76" t="s">
        <v>5</v>
      </c>
      <c r="C105" s="104"/>
      <c r="D105" s="104"/>
      <c r="E105" s="19"/>
      <c r="F105" s="11"/>
      <c r="G105" s="11"/>
      <c r="H105" s="11"/>
      <c r="I105" s="11"/>
      <c r="J105" s="11"/>
      <c r="K105" s="11"/>
      <c r="L105" s="11"/>
      <c r="M105" s="11"/>
    </row>
  </sheetData>
  <sheetProtection/>
  <mergeCells count="7">
    <mergeCell ref="D101:E101"/>
    <mergeCell ref="D102:E102"/>
    <mergeCell ref="D103:E103"/>
    <mergeCell ref="D104:E104"/>
    <mergeCell ref="A1:E1"/>
    <mergeCell ref="A2:E2"/>
    <mergeCell ref="A3:E3"/>
  </mergeCells>
  <printOptions/>
  <pageMargins left="0.33" right="0.24" top="0.26" bottom="0.27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VectorPlus_2016</cp:lastModifiedBy>
  <cp:lastPrinted>2017-12-20T08:16:51Z</cp:lastPrinted>
  <dcterms:created xsi:type="dcterms:W3CDTF">1996-10-14T23:33:28Z</dcterms:created>
  <dcterms:modified xsi:type="dcterms:W3CDTF">2018-01-08T05:44:47Z</dcterms:modified>
  <cp:category/>
  <cp:version/>
  <cp:contentType/>
  <cp:contentStatus/>
</cp:coreProperties>
</file>