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caxser'!$A$10:$F$85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<sst xmlns="http://schemas.openxmlformats.org/spreadsheetml/2006/main" count="168" uniqueCount="109">
  <si>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</si>
  <si>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</si>
  <si>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</si>
  <si>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</si>
  <si>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</si>
  <si>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</si>
  <si>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</si>
  <si>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</si>
  <si>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</si>
  <si>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</si>
  <si>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</si>
  <si>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</si>
  <si>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</si>
  <si>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</si>
  <si>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</si>
  <si>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</si>
  <si>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</si>
  <si>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</si>
  <si>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</si>
  <si>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</si>
  <si>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</si>
  <si>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</si>
  <si>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</si>
  <si>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</si>
  <si>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</si>
  <si>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</si>
  <si>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</si>
  <si>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</si>
  <si>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</si>
  <si>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</si>
  <si>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</si>
  <si>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</si>
  <si>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</si>
  <si>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</si>
  <si>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</si>
  <si>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</si>
  <si>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</si>
  <si>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</si>
  <si>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</si>
  <si>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</si>
  <si>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</si>
  <si>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</si>
  <si>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</si>
  <si>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</si>
  <si>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</si>
  <si>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</si>
  <si>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</si>
  <si>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</si>
  <si>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</si>
  <si>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</si>
  <si>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</si>
  <si>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</si>
  <si>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</si>
  <si>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</si>
  <si>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</si>
  <si>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</si>
  <si>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</si>
  <si>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</si>
  <si>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</si>
  <si>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</si>
  <si>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</si>
  <si>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</si>
  <si>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</si>
  <si>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</si>
  <si>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</si>
  <si>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</si>
  <si>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</si>
  <si>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</si>
  <si>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</si>
  <si>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</si>
  <si>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</si>
  <si>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</si>
  <si>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</si>
  <si>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</si>
  <si>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</si>
  <si>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</si>
  <si>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</si>
  <si>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</si>
  <si>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</si>
  <si>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</si>
  <si>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</si>
  <si>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</si>
  <si>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</si>
  <si>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</si>
  <si>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</si>
  <si>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</si>
  <si>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</si>
  <si>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</si>
  <si>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</si>
  <si>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</si>
  <si>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</si>
  <si>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</si>
  <si>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</si>
  <si>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</si>
  <si>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</si>
  <si>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</si>
  <si>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</si>
  <si>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</si>
  <si>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</si>
  <si>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Արագյուղի «Տիգրանակերտ կրթարան» միջնակարգ  դպրոց ՊՈԱԿ-ի </t>
  </si>
  <si>
    <t>Մնացորդը  տարվա  սկզբում</t>
  </si>
  <si>
    <t>Համակարգչային տեխնիկա</t>
  </si>
  <si>
    <t>հակահրդեհային  սարքավորումներ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</si>
  <si>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</si>
  <si>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</si>
  <si>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</si>
  <si>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70</t>
  </si>
  <si>
    <t>&lt;&lt;ՀԱՎԵԼՎԱԾ N  70</t>
  </si>
  <si>
    <t>&gt;&gt;: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</si>
</sst>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8"/>
      <name val="Arial"/>
      <family val="0"/>
    </font>
    <font>
      <sz val="11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0" borderId="6" applyNumberFormat="0" applyFill="0" applyAlignment="0" applyProtection="0"/>
    <xf numFmtId="0" fontId="43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4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181" fontId="22" fillId="0" borderId="0" xfId="74" applyNumberFormat="1" applyFont="1" applyBorder="1" applyAlignment="1" applyProtection="1">
      <alignment horizontal="left" vertical="center" wrapText="1"/>
      <protection/>
    </xf>
    <xf numFmtId="181" fontId="28" fillId="0" borderId="0" xfId="74" applyNumberFormat="1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8">
      <c r="A1" s="100"/>
      <c r="B1" s="100"/>
      <c r="C1" s="100"/>
      <c r="D1" s="101" t="s">
        <v>106</v>
      </c>
      <c r="E1" s="100"/>
      <c r="F1" s="100"/>
      <c r="G1" s="100"/>
      <c r="H1" s="100"/>
      <c r="I1" s="100"/>
      <c r="J1" s="100"/>
      <c r="K1" s="100"/>
    </row>
    <row r="2" spans="1:11" ht="18">
      <c r="A2" s="100"/>
      <c r="B2" s="100"/>
      <c r="C2" s="100"/>
      <c r="D2" s="102" t="s">
        <v>103</v>
      </c>
      <c r="E2" s="102"/>
      <c r="F2" s="100"/>
      <c r="G2" s="100"/>
      <c r="H2" s="100"/>
      <c r="I2" s="100"/>
      <c r="J2" s="100"/>
      <c r="K2" s="100"/>
    </row>
    <row r="3" spans="1:11" ht="18">
      <c r="A3" s="100"/>
      <c r="B3" s="100"/>
      <c r="C3" s="100"/>
      <c r="D3" s="102" t="s">
        <v>104</v>
      </c>
      <c r="E3" s="102"/>
      <c r="F3" s="100"/>
      <c r="G3" s="100"/>
      <c r="H3" s="100"/>
      <c r="I3" s="100"/>
      <c r="J3" s="100"/>
      <c r="K3" s="100"/>
    </row>
    <row r="4" spans="1:11" ht="18">
      <c r="A4" s="100"/>
      <c r="B4" s="100"/>
      <c r="C4" s="100"/>
      <c r="D4" s="102"/>
      <c r="E4" s="102"/>
      <c r="F4" s="100"/>
      <c r="G4" s="100"/>
      <c r="H4" s="100"/>
      <c r="I4" s="100"/>
      <c r="J4" s="100"/>
      <c r="K4" s="100"/>
    </row>
    <row r="5" spans="1:11" ht="18">
      <c r="A5" s="100"/>
      <c r="B5" s="100"/>
      <c r="C5" s="100"/>
      <c r="D5" s="101" t="s">
        <v>107</v>
      </c>
      <c r="E5" s="100"/>
      <c r="F5" s="100"/>
      <c r="G5" s="100"/>
      <c r="H5" s="100"/>
      <c r="I5" s="100"/>
      <c r="J5" s="100"/>
      <c r="K5" s="100"/>
    </row>
    <row r="6" spans="1:11" ht="18">
      <c r="A6" s="100"/>
      <c r="B6" s="100"/>
      <c r="C6" s="100"/>
      <c r="D6" s="102" t="s">
        <v>103</v>
      </c>
      <c r="E6" s="102"/>
      <c r="F6" s="100"/>
      <c r="G6" s="100"/>
      <c r="H6" s="100"/>
      <c r="I6" s="100"/>
      <c r="J6" s="100"/>
      <c r="K6" s="100"/>
    </row>
    <row r="7" spans="1:11" ht="18">
      <c r="A7" s="100"/>
      <c r="B7" s="100"/>
      <c r="C7" s="100"/>
      <c r="D7" s="102" t="s">
        <v>105</v>
      </c>
      <c r="E7" s="102"/>
      <c r="F7" s="100"/>
      <c r="G7" s="100"/>
      <c r="H7" s="100"/>
      <c r="I7" s="100"/>
      <c r="J7" s="100"/>
      <c r="K7" s="100"/>
    </row>
    <row r="8" spans="1:11" ht="18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10" spans="5:7" ht="14.25" customHeight="1">
      <c r="E10" s="5"/>
      <c r="F10" s="4"/>
      <c r="G10" s="75"/>
    </row>
    <row r="11" spans="1:7" ht="18.75" customHeight="1">
      <c r="A11" s="96" t="s">
        <v>48</v>
      </c>
      <c r="B11" s="96"/>
      <c r="C11" s="96"/>
      <c r="D11" s="96"/>
      <c r="E11" s="96"/>
      <c r="F11" s="96"/>
      <c r="G11" s="76"/>
    </row>
    <row r="12" spans="1:6" ht="27.75" customHeight="1">
      <c r="A12" s="98" t="s">
        <v>99</v>
      </c>
      <c r="B12" s="98"/>
      <c r="C12" s="98"/>
      <c r="D12" s="98"/>
      <c r="E12" s="98"/>
      <c r="F12" s="98"/>
    </row>
    <row r="13" spans="1:13" ht="18.75" customHeight="1">
      <c r="A13" s="97" t="s">
        <v>56</v>
      </c>
      <c r="B13" s="97"/>
      <c r="C13" s="97"/>
      <c r="D13" s="97"/>
      <c r="E13" s="97"/>
      <c r="F13" s="97"/>
      <c r="G13" s="77"/>
      <c r="H13" s="78"/>
      <c r="I13" s="78"/>
      <c r="J13" s="78"/>
      <c r="K13" s="78"/>
      <c r="L13" s="78"/>
      <c r="M13" s="78"/>
    </row>
    <row r="14" spans="1:7" ht="30" customHeight="1">
      <c r="A14" s="6"/>
      <c r="B14" s="6"/>
      <c r="C14" s="6"/>
      <c r="D14" s="6"/>
      <c r="E14" s="6"/>
      <c r="F14" s="23" t="s">
        <v>61</v>
      </c>
      <c r="G14" s="62"/>
    </row>
    <row r="15" spans="1:7" ht="26.25" customHeight="1">
      <c r="A15" s="7" t="s">
        <v>0</v>
      </c>
      <c r="B15" s="22" t="s">
        <v>1</v>
      </c>
      <c r="C15" s="8"/>
      <c r="D15" s="8"/>
      <c r="E15" s="8"/>
      <c r="F15" s="9"/>
      <c r="G15" s="62"/>
    </row>
    <row r="16" spans="1:7" ht="18" customHeight="1">
      <c r="A16" s="19">
        <v>1</v>
      </c>
      <c r="B16" s="21" t="s">
        <v>78</v>
      </c>
      <c r="C16" s="10"/>
      <c r="D16" s="11"/>
      <c r="E16" s="11" t="s">
        <v>91</v>
      </c>
      <c r="F16" s="20">
        <f>F17+F18+F19+F20+F21+F24</f>
        <v>37588.4</v>
      </c>
      <c r="G16" s="62"/>
    </row>
    <row r="17" spans="1:7" ht="18" customHeight="1">
      <c r="A17" s="19"/>
      <c r="B17" s="21" t="s">
        <v>95</v>
      </c>
      <c r="C17" s="10"/>
      <c r="D17" s="11"/>
      <c r="E17" s="11"/>
      <c r="F17" s="20">
        <v>13642</v>
      </c>
      <c r="G17" s="62"/>
    </row>
    <row r="18" spans="1:7" ht="18" customHeight="1">
      <c r="A18" s="19"/>
      <c r="B18" s="21" t="s">
        <v>96</v>
      </c>
      <c r="C18" s="10"/>
      <c r="D18" s="11"/>
      <c r="E18" s="11"/>
      <c r="F18" s="20">
        <v>17049</v>
      </c>
      <c r="G18" s="62"/>
    </row>
    <row r="19" spans="1:7" ht="18" customHeight="1">
      <c r="A19" s="19"/>
      <c r="B19" s="21" t="s">
        <v>97</v>
      </c>
      <c r="C19" s="10"/>
      <c r="D19" s="11"/>
      <c r="E19" s="11"/>
      <c r="F19" s="20">
        <v>6378.9</v>
      </c>
      <c r="G19" s="62"/>
    </row>
    <row r="20" spans="1:7" ht="18" customHeight="1">
      <c r="A20" s="19"/>
      <c r="B20" s="21" t="s">
        <v>98</v>
      </c>
      <c r="C20" s="10"/>
      <c r="D20" s="11"/>
      <c r="E20" s="11"/>
      <c r="F20" s="20">
        <v>480.6</v>
      </c>
      <c r="G20" s="62"/>
    </row>
    <row r="21" spans="1:16" s="27" customFormat="1" ht="18" customHeight="1">
      <c r="A21" s="18">
        <v>1.1</v>
      </c>
      <c r="B21" s="57" t="s">
        <v>82</v>
      </c>
      <c r="C21" s="15"/>
      <c r="D21" s="64"/>
      <c r="E21" s="64"/>
      <c r="F21" s="18">
        <f>F22+F23</f>
        <v>0</v>
      </c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7" customFormat="1" ht="18" customHeight="1">
      <c r="A22" s="18"/>
      <c r="B22" s="57" t="s">
        <v>95</v>
      </c>
      <c r="C22" s="15"/>
      <c r="D22" s="64"/>
      <c r="E22" s="64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7" customFormat="1" ht="18" customHeight="1">
      <c r="A23" s="18"/>
      <c r="B23" s="57" t="s">
        <v>96</v>
      </c>
      <c r="C23" s="15"/>
      <c r="D23" s="64"/>
      <c r="E23" s="64"/>
      <c r="F23" s="18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7" customFormat="1" ht="18" customHeight="1">
      <c r="A24" s="18">
        <v>1.2</v>
      </c>
      <c r="B24" s="85" t="s">
        <v>81</v>
      </c>
      <c r="C24" s="15"/>
      <c r="D24" s="64"/>
      <c r="E24" s="64"/>
      <c r="F24" s="18">
        <f>F25+F26</f>
        <v>37.9</v>
      </c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27" customFormat="1" ht="18" customHeight="1">
      <c r="A25" s="18"/>
      <c r="B25" s="85" t="s">
        <v>96</v>
      </c>
      <c r="C25" s="15"/>
      <c r="D25" s="64"/>
      <c r="E25" s="64"/>
      <c r="F25" s="18">
        <v>29.4</v>
      </c>
      <c r="G25" s="79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27" customFormat="1" ht="18" customHeight="1">
      <c r="A26" s="18"/>
      <c r="B26" s="85" t="s">
        <v>97</v>
      </c>
      <c r="C26" s="15"/>
      <c r="D26" s="64"/>
      <c r="E26" s="64"/>
      <c r="F26" s="18">
        <v>8.5</v>
      </c>
      <c r="G26" s="79"/>
      <c r="H26" s="80"/>
      <c r="I26" s="80"/>
      <c r="J26" s="80"/>
      <c r="K26" s="80"/>
      <c r="L26" s="80"/>
      <c r="M26" s="80"/>
      <c r="N26" s="80"/>
      <c r="O26" s="80"/>
      <c r="P26" s="80"/>
    </row>
    <row r="27" spans="1:7" ht="18" customHeight="1">
      <c r="A27" s="19">
        <v>2</v>
      </c>
      <c r="B27" s="54" t="s">
        <v>2</v>
      </c>
      <c r="C27" s="10"/>
      <c r="D27" s="11"/>
      <c r="E27" s="11"/>
      <c r="F27" s="20"/>
      <c r="G27" s="62"/>
    </row>
    <row r="28" spans="1:7" ht="18" customHeight="1">
      <c r="A28" s="19">
        <v>3</v>
      </c>
      <c r="B28" s="54" t="s">
        <v>65</v>
      </c>
      <c r="C28" s="10"/>
      <c r="D28" s="11"/>
      <c r="E28" s="11"/>
      <c r="F28" s="20"/>
      <c r="G28" s="62"/>
    </row>
    <row r="29" spans="1:7" ht="18" customHeight="1">
      <c r="A29" s="19">
        <v>4</v>
      </c>
      <c r="B29" s="54" t="s">
        <v>66</v>
      </c>
      <c r="C29" s="10"/>
      <c r="D29" s="11"/>
      <c r="E29" s="11"/>
      <c r="F29" s="20"/>
      <c r="G29" s="62"/>
    </row>
    <row r="30" spans="1:7" ht="18" customHeight="1">
      <c r="A30" s="19">
        <v>5</v>
      </c>
      <c r="B30" s="53" t="s">
        <v>62</v>
      </c>
      <c r="C30" s="12"/>
      <c r="D30" s="11"/>
      <c r="E30" s="11"/>
      <c r="F30" s="20"/>
      <c r="G30" s="62"/>
    </row>
    <row r="31" spans="1:7" ht="18" customHeight="1">
      <c r="A31" s="19">
        <v>6</v>
      </c>
      <c r="B31" s="54" t="s">
        <v>84</v>
      </c>
      <c r="C31" s="12"/>
      <c r="D31" s="11"/>
      <c r="E31" s="11"/>
      <c r="F31" s="20"/>
      <c r="G31" s="62"/>
    </row>
    <row r="32" spans="1:7" ht="18" customHeight="1">
      <c r="A32" s="19">
        <v>7</v>
      </c>
      <c r="B32" s="54" t="s">
        <v>3</v>
      </c>
      <c r="C32" s="12"/>
      <c r="D32" s="11"/>
      <c r="E32" s="11"/>
      <c r="F32" s="20"/>
      <c r="G32" s="62"/>
    </row>
    <row r="33" spans="1:7" ht="22.5" customHeight="1">
      <c r="A33" s="19">
        <v>8</v>
      </c>
      <c r="B33" s="53" t="s">
        <v>4</v>
      </c>
      <c r="C33" s="12"/>
      <c r="D33" s="11"/>
      <c r="E33" s="11"/>
      <c r="F33" s="20"/>
      <c r="G33" s="62"/>
    </row>
    <row r="34" spans="1:7" ht="21.75" customHeight="1">
      <c r="A34" s="19">
        <v>9</v>
      </c>
      <c r="B34" s="54" t="s">
        <v>5</v>
      </c>
      <c r="C34" s="12"/>
      <c r="D34" s="11"/>
      <c r="E34" s="11"/>
      <c r="F34" s="20"/>
      <c r="G34" s="62"/>
    </row>
    <row r="35" spans="1:7" ht="21.75" customHeight="1">
      <c r="A35" s="19">
        <v>10</v>
      </c>
      <c r="B35" s="53" t="s">
        <v>6</v>
      </c>
      <c r="C35" s="12"/>
      <c r="D35" s="11"/>
      <c r="E35" s="11"/>
      <c r="F35" s="20"/>
      <c r="G35" s="62"/>
    </row>
    <row r="36" spans="1:7" ht="21.75" customHeight="1">
      <c r="A36" s="19">
        <v>11</v>
      </c>
      <c r="B36" s="62" t="s">
        <v>100</v>
      </c>
      <c r="C36" s="12"/>
      <c r="D36" s="11"/>
      <c r="E36" s="11"/>
      <c r="F36" s="20">
        <v>414.3</v>
      </c>
      <c r="G36" s="62"/>
    </row>
    <row r="37" spans="1:7" ht="19.5" customHeight="1">
      <c r="A37" s="19">
        <v>12</v>
      </c>
      <c r="B37" s="21"/>
      <c r="C37" s="12"/>
      <c r="D37" s="11"/>
      <c r="E37" s="11"/>
      <c r="F37" s="20"/>
      <c r="G37" s="62"/>
    </row>
    <row r="38" spans="1:7" ht="19.5" customHeight="1">
      <c r="A38" s="19">
        <v>13</v>
      </c>
      <c r="B38" s="21"/>
      <c r="C38" s="12"/>
      <c r="D38" s="11"/>
      <c r="E38" s="11"/>
      <c r="F38" s="20"/>
      <c r="G38" s="62"/>
    </row>
    <row r="39" spans="1:16" s="14" customFormat="1" ht="21.75" customHeight="1">
      <c r="A39" s="19">
        <v>14</v>
      </c>
      <c r="B39" s="2" t="s">
        <v>7</v>
      </c>
      <c r="C39" s="12"/>
      <c r="D39" s="11"/>
      <c r="E39" s="11"/>
      <c r="F39" s="20">
        <v>3</v>
      </c>
      <c r="G39" s="71"/>
      <c r="H39" s="81"/>
      <c r="I39" s="81"/>
      <c r="J39" s="81"/>
      <c r="K39" s="81"/>
      <c r="L39" s="81"/>
      <c r="M39" s="81"/>
      <c r="N39" s="81"/>
      <c r="O39" s="81"/>
      <c r="P39" s="81"/>
    </row>
    <row r="40" spans="1:7" ht="24" customHeight="1">
      <c r="A40" s="7"/>
      <c r="B40" s="13" t="s">
        <v>30</v>
      </c>
      <c r="C40" s="9"/>
      <c r="D40" s="8"/>
      <c r="E40" s="8"/>
      <c r="F40" s="8">
        <f>SUM(F16,F27:F39)</f>
        <v>38005.700000000004</v>
      </c>
      <c r="G40" s="62"/>
    </row>
    <row r="41" spans="1:7" ht="23.25" customHeight="1">
      <c r="A41" s="10"/>
      <c r="B41" s="7"/>
      <c r="C41" s="12"/>
      <c r="D41" s="11"/>
      <c r="E41" s="11"/>
      <c r="F41" s="11"/>
      <c r="G41" s="62"/>
    </row>
    <row r="42" spans="1:7" ht="24.75" customHeight="1">
      <c r="A42" s="7" t="s">
        <v>8</v>
      </c>
      <c r="B42" s="22" t="s">
        <v>9</v>
      </c>
      <c r="C42" s="9"/>
      <c r="D42" s="9"/>
      <c r="E42" s="9"/>
      <c r="F42" s="9"/>
      <c r="G42" s="62"/>
    </row>
    <row r="43" spans="1:7" ht="18" customHeight="1">
      <c r="A43" s="19">
        <v>1</v>
      </c>
      <c r="B43" s="21" t="s">
        <v>10</v>
      </c>
      <c r="C43" s="12"/>
      <c r="D43" s="11"/>
      <c r="E43" s="11"/>
      <c r="F43" s="20">
        <v>36563.4</v>
      </c>
      <c r="G43" s="62"/>
    </row>
    <row r="44" spans="1:7" ht="15" customHeight="1">
      <c r="A44" s="63">
        <v>1.1</v>
      </c>
      <c r="B44" s="16" t="s">
        <v>67</v>
      </c>
      <c r="C44" s="12"/>
      <c r="D44" s="11"/>
      <c r="E44" s="11"/>
      <c r="F44" s="20"/>
      <c r="G44" s="62"/>
    </row>
    <row r="45" spans="1:7" ht="15" customHeight="1">
      <c r="A45" s="63">
        <v>1.2</v>
      </c>
      <c r="B45" s="16" t="s">
        <v>11</v>
      </c>
      <c r="C45" s="12"/>
      <c r="D45" s="11"/>
      <c r="E45" s="11"/>
      <c r="F45" s="20"/>
      <c r="G45" s="62"/>
    </row>
    <row r="46" spans="1:7" ht="18" customHeight="1">
      <c r="A46" s="19">
        <v>2</v>
      </c>
      <c r="B46" s="54" t="s">
        <v>13</v>
      </c>
      <c r="C46" s="12"/>
      <c r="D46" s="11"/>
      <c r="E46" s="11"/>
      <c r="F46" s="20">
        <v>250</v>
      </c>
      <c r="G46" s="62"/>
    </row>
    <row r="47" spans="1:7" ht="18" customHeight="1">
      <c r="A47" s="19">
        <v>3</v>
      </c>
      <c r="B47" s="59" t="s">
        <v>12</v>
      </c>
      <c r="C47" s="12"/>
      <c r="D47" s="11"/>
      <c r="E47" s="11"/>
      <c r="F47" s="20">
        <v>400</v>
      </c>
      <c r="G47" s="62"/>
    </row>
    <row r="48" spans="1:7" ht="18" customHeight="1">
      <c r="A48" s="19">
        <v>4</v>
      </c>
      <c r="B48" s="59" t="s">
        <v>15</v>
      </c>
      <c r="C48" s="12"/>
      <c r="D48" s="11"/>
      <c r="E48" s="11"/>
      <c r="F48" s="20">
        <v>50</v>
      </c>
      <c r="G48" s="62"/>
    </row>
    <row r="49" spans="1:7" ht="18" customHeight="1">
      <c r="A49" s="19">
        <v>5</v>
      </c>
      <c r="B49" s="54" t="s">
        <v>16</v>
      </c>
      <c r="C49" s="12"/>
      <c r="D49" s="11"/>
      <c r="E49" s="11"/>
      <c r="F49" s="20"/>
      <c r="G49" s="62"/>
    </row>
    <row r="50" spans="1:7" ht="18" customHeight="1">
      <c r="A50" s="19">
        <v>6</v>
      </c>
      <c r="B50" s="54" t="s">
        <v>17</v>
      </c>
      <c r="C50" s="12"/>
      <c r="D50" s="11"/>
      <c r="E50" s="11"/>
      <c r="F50" s="20"/>
      <c r="G50" s="62"/>
    </row>
    <row r="51" spans="1:7" ht="18" customHeight="1">
      <c r="A51" s="19">
        <v>7</v>
      </c>
      <c r="B51" s="59" t="s">
        <v>18</v>
      </c>
      <c r="C51" s="12"/>
      <c r="D51" s="12"/>
      <c r="E51" s="12"/>
      <c r="F51" s="12">
        <f>SUM(F52:F54)</f>
        <v>200</v>
      </c>
      <c r="G51" s="62"/>
    </row>
    <row r="52" spans="1:7" ht="18" customHeight="1">
      <c r="A52" s="63">
        <v>7.1</v>
      </c>
      <c r="B52" s="60" t="s">
        <v>19</v>
      </c>
      <c r="C52" s="12"/>
      <c r="D52" s="11"/>
      <c r="E52" s="11"/>
      <c r="F52" s="18">
        <v>57.6</v>
      </c>
      <c r="G52" s="62"/>
    </row>
    <row r="53" spans="1:7" ht="18" customHeight="1">
      <c r="A53" s="63">
        <v>7.2</v>
      </c>
      <c r="B53" s="61" t="s">
        <v>20</v>
      </c>
      <c r="C53" s="12"/>
      <c r="D53" s="11"/>
      <c r="E53" s="11"/>
      <c r="F53" s="18">
        <v>70.4</v>
      </c>
      <c r="G53" s="62"/>
    </row>
    <row r="54" spans="1:7" ht="18" customHeight="1">
      <c r="A54" s="63">
        <v>7.3</v>
      </c>
      <c r="B54" s="61" t="s">
        <v>21</v>
      </c>
      <c r="C54" s="12"/>
      <c r="D54" s="11"/>
      <c r="E54" s="11"/>
      <c r="F54" s="18">
        <v>72</v>
      </c>
      <c r="G54" s="62"/>
    </row>
    <row r="55" spans="1:7" ht="18" customHeight="1">
      <c r="A55" s="19">
        <v>8</v>
      </c>
      <c r="B55" s="54" t="s">
        <v>68</v>
      </c>
      <c r="C55" s="12"/>
      <c r="D55" s="11"/>
      <c r="E55" s="11"/>
      <c r="F55" s="20"/>
      <c r="G55" s="62"/>
    </row>
    <row r="56" spans="1:7" ht="18" customHeight="1">
      <c r="A56" s="19">
        <v>9</v>
      </c>
      <c r="B56" s="54" t="s">
        <v>22</v>
      </c>
      <c r="C56" s="12"/>
      <c r="D56" s="11"/>
      <c r="E56" s="11"/>
      <c r="F56" s="20"/>
      <c r="G56" s="62"/>
    </row>
    <row r="57" spans="1:7" ht="18" customHeight="1">
      <c r="A57" s="19">
        <v>10</v>
      </c>
      <c r="B57" s="59" t="s">
        <v>31</v>
      </c>
      <c r="C57" s="12"/>
      <c r="D57" s="11"/>
      <c r="E57" s="11"/>
      <c r="F57" s="20">
        <v>100</v>
      </c>
      <c r="G57" s="62"/>
    </row>
    <row r="58" spans="1:7" ht="18" customHeight="1">
      <c r="A58" s="19">
        <v>11</v>
      </c>
      <c r="B58" s="59" t="s">
        <v>23</v>
      </c>
      <c r="C58" s="12"/>
      <c r="D58" s="11"/>
      <c r="E58" s="11"/>
      <c r="F58" s="20">
        <v>100</v>
      </c>
      <c r="G58" s="62"/>
    </row>
    <row r="59" spans="1:7" ht="18" customHeight="1">
      <c r="A59" s="19">
        <v>12</v>
      </c>
      <c r="B59" s="54" t="s">
        <v>32</v>
      </c>
      <c r="C59" s="12"/>
      <c r="D59" s="11"/>
      <c r="E59" s="11"/>
      <c r="F59" s="20"/>
      <c r="G59" s="62"/>
    </row>
    <row r="60" spans="1:7" ht="18.75" customHeight="1">
      <c r="A60" s="19">
        <v>13</v>
      </c>
      <c r="B60" s="2" t="s">
        <v>55</v>
      </c>
      <c r="C60" s="12"/>
      <c r="D60" s="11"/>
      <c r="E60" s="11"/>
      <c r="F60" s="20"/>
      <c r="G60" s="62"/>
    </row>
    <row r="61" spans="1:8" ht="18" customHeight="1">
      <c r="A61" s="19">
        <v>14</v>
      </c>
      <c r="B61" s="54" t="s">
        <v>14</v>
      </c>
      <c r="C61" s="12"/>
      <c r="D61" s="11"/>
      <c r="E61" s="11"/>
      <c r="F61" s="20"/>
      <c r="G61" s="62"/>
      <c r="H61" s="82"/>
    </row>
    <row r="62" spans="1:8" ht="20.25" customHeight="1">
      <c r="A62" s="19">
        <v>15</v>
      </c>
      <c r="B62" s="54" t="s">
        <v>70</v>
      </c>
      <c r="C62" s="12"/>
      <c r="D62" s="11"/>
      <c r="E62" s="11"/>
      <c r="F62" s="20"/>
      <c r="G62" s="62"/>
      <c r="H62" s="82"/>
    </row>
    <row r="63" spans="1:7" ht="18" customHeight="1">
      <c r="A63" s="19">
        <v>16</v>
      </c>
      <c r="B63" s="54" t="s">
        <v>24</v>
      </c>
      <c r="C63" s="12"/>
      <c r="D63" s="11"/>
      <c r="E63" s="11"/>
      <c r="F63" s="20"/>
      <c r="G63" s="62"/>
    </row>
    <row r="64" spans="1:7" ht="18.75" customHeight="1">
      <c r="A64" s="19">
        <v>17</v>
      </c>
      <c r="B64" s="54" t="s">
        <v>25</v>
      </c>
      <c r="C64" s="12"/>
      <c r="D64" s="11"/>
      <c r="E64" s="11"/>
      <c r="F64" s="20"/>
      <c r="G64" s="62"/>
    </row>
    <row r="65" spans="1:7" ht="18.75" customHeight="1">
      <c r="A65" s="19">
        <v>18</v>
      </c>
      <c r="B65" s="54" t="s">
        <v>90</v>
      </c>
      <c r="C65" s="12"/>
      <c r="D65" s="11"/>
      <c r="E65" s="11"/>
      <c r="F65" s="20"/>
      <c r="G65" s="62"/>
    </row>
    <row r="66" spans="1:7" ht="18" customHeight="1">
      <c r="A66" s="19">
        <v>19</v>
      </c>
      <c r="B66" s="87" t="s">
        <v>63</v>
      </c>
      <c r="C66" s="12"/>
      <c r="D66" s="11"/>
      <c r="E66" s="11"/>
      <c r="F66" s="20"/>
      <c r="G66" s="62"/>
    </row>
    <row r="67" spans="1:7" ht="18.75" customHeight="1">
      <c r="A67" s="19">
        <v>20</v>
      </c>
      <c r="B67" s="72" t="s">
        <v>50</v>
      </c>
      <c r="C67" s="12"/>
      <c r="D67" s="11"/>
      <c r="E67" s="11"/>
      <c r="F67" s="20"/>
      <c r="G67" s="62"/>
    </row>
    <row r="68" spans="1:7" ht="18.75" customHeight="1">
      <c r="A68" s="19">
        <v>21</v>
      </c>
      <c r="B68" s="72" t="s">
        <v>52</v>
      </c>
      <c r="C68" s="12"/>
      <c r="D68" s="11"/>
      <c r="E68" s="11"/>
      <c r="F68" s="20">
        <v>16</v>
      </c>
      <c r="G68" s="62"/>
    </row>
    <row r="69" spans="1:7" ht="18.75" customHeight="1">
      <c r="A69" s="19">
        <v>22</v>
      </c>
      <c r="B69" s="72" t="s">
        <v>51</v>
      </c>
      <c r="C69" s="12"/>
      <c r="D69" s="11"/>
      <c r="E69" s="11"/>
      <c r="F69" s="20"/>
      <c r="G69" s="62"/>
    </row>
    <row r="70" spans="1:7" ht="18.75" customHeight="1">
      <c r="A70" s="19">
        <v>23</v>
      </c>
      <c r="B70" s="72" t="s">
        <v>53</v>
      </c>
      <c r="C70" s="12"/>
      <c r="D70" s="11"/>
      <c r="E70" s="11"/>
      <c r="F70" s="20">
        <v>18</v>
      </c>
      <c r="G70" s="62"/>
    </row>
    <row r="71" spans="1:7" ht="18.75" customHeight="1">
      <c r="A71" s="19">
        <v>24</v>
      </c>
      <c r="B71" s="72" t="s">
        <v>54</v>
      </c>
      <c r="C71" s="12"/>
      <c r="D71" s="11"/>
      <c r="E71" s="11"/>
      <c r="F71" s="20">
        <v>15.4</v>
      </c>
      <c r="G71" s="62"/>
    </row>
    <row r="72" spans="1:7" ht="18.75" customHeight="1">
      <c r="A72" s="19">
        <v>25</v>
      </c>
      <c r="B72" s="72" t="s">
        <v>85</v>
      </c>
      <c r="C72" s="12"/>
      <c r="D72" s="11"/>
      <c r="E72" s="11"/>
      <c r="F72" s="20"/>
      <c r="G72" s="62"/>
    </row>
    <row r="73" spans="1:7" ht="18.75" customHeight="1">
      <c r="A73" s="19">
        <v>26</v>
      </c>
      <c r="B73" s="72" t="s">
        <v>86</v>
      </c>
      <c r="C73" s="12"/>
      <c r="D73" s="11"/>
      <c r="E73" s="11"/>
      <c r="F73" s="20"/>
      <c r="G73" s="62"/>
    </row>
    <row r="74" spans="1:7" ht="18.75" customHeight="1">
      <c r="A74" s="19">
        <v>27</v>
      </c>
      <c r="B74" s="72" t="s">
        <v>83</v>
      </c>
      <c r="C74" s="12"/>
      <c r="D74" s="11"/>
      <c r="E74" s="11"/>
      <c r="F74" s="20">
        <v>37.9</v>
      </c>
      <c r="G74" s="62"/>
    </row>
    <row r="75" spans="1:7" ht="18.75" customHeight="1">
      <c r="A75" s="19">
        <v>28</v>
      </c>
      <c r="B75" s="94" t="s">
        <v>101</v>
      </c>
      <c r="C75" s="12"/>
      <c r="D75" s="11"/>
      <c r="E75" s="11"/>
      <c r="F75" s="20">
        <v>100</v>
      </c>
      <c r="G75" s="62"/>
    </row>
    <row r="76" spans="1:7" ht="18.75" customHeight="1">
      <c r="A76" s="19">
        <v>29</v>
      </c>
      <c r="B76" s="95" t="s">
        <v>102</v>
      </c>
      <c r="C76" s="12"/>
      <c r="D76" s="11"/>
      <c r="E76" s="11"/>
      <c r="F76" s="20">
        <v>155</v>
      </c>
      <c r="G76" s="62"/>
    </row>
    <row r="77" spans="1:7" ht="18.75" customHeight="1">
      <c r="A77" s="19">
        <v>30</v>
      </c>
      <c r="B77" s="62"/>
      <c r="C77" s="12"/>
      <c r="D77" s="11"/>
      <c r="E77" s="11"/>
      <c r="F77" s="20"/>
      <c r="G77" s="62"/>
    </row>
    <row r="78" spans="1:7" ht="18.75" customHeight="1">
      <c r="A78" s="19">
        <v>31</v>
      </c>
      <c r="B78" s="62"/>
      <c r="C78" s="12"/>
      <c r="D78" s="11"/>
      <c r="E78" s="11"/>
      <c r="F78" s="20"/>
      <c r="G78" s="62"/>
    </row>
    <row r="79" spans="1:7" ht="18.75" customHeight="1">
      <c r="A79" s="19">
        <v>32</v>
      </c>
      <c r="B79" s="62"/>
      <c r="C79" s="12"/>
      <c r="D79" s="11"/>
      <c r="E79" s="11"/>
      <c r="F79" s="20"/>
      <c r="G79" s="62"/>
    </row>
    <row r="80" spans="1:7" ht="18" customHeight="1">
      <c r="A80" s="19">
        <v>33</v>
      </c>
      <c r="B80" s="62" t="s">
        <v>26</v>
      </c>
      <c r="C80" s="12"/>
      <c r="D80" s="11"/>
      <c r="E80" s="11"/>
      <c r="F80" s="20"/>
      <c r="G80" s="62"/>
    </row>
    <row r="81" spans="1:7" ht="18" customHeight="1">
      <c r="A81" s="63">
        <v>33.1</v>
      </c>
      <c r="B81" s="61" t="s">
        <v>27</v>
      </c>
      <c r="C81" s="12"/>
      <c r="D81" s="11"/>
      <c r="E81" s="11"/>
      <c r="F81" s="20"/>
      <c r="G81" s="62"/>
    </row>
    <row r="82" spans="1:7" ht="18" customHeight="1">
      <c r="A82" s="19">
        <v>34</v>
      </c>
      <c r="B82" s="54" t="s">
        <v>69</v>
      </c>
      <c r="C82" s="12"/>
      <c r="D82" s="11"/>
      <c r="E82" s="11"/>
      <c r="F82" s="18"/>
      <c r="G82" s="62"/>
    </row>
    <row r="83" spans="1:16" s="14" customFormat="1" ht="20.25" customHeight="1">
      <c r="A83" s="19">
        <v>35</v>
      </c>
      <c r="B83" s="54" t="s">
        <v>28</v>
      </c>
      <c r="C83" s="12"/>
      <c r="D83" s="11"/>
      <c r="E83" s="11"/>
      <c r="F83" s="20"/>
      <c r="G83" s="83"/>
      <c r="H83" s="81"/>
      <c r="I83" s="81"/>
      <c r="J83" s="81"/>
      <c r="K83" s="81"/>
      <c r="L83" s="81"/>
      <c r="M83" s="81"/>
      <c r="N83" s="81"/>
      <c r="O83" s="81"/>
      <c r="P83" s="81"/>
    </row>
    <row r="84" spans="1:7" ht="23.25" customHeight="1">
      <c r="A84" s="19">
        <v>36</v>
      </c>
      <c r="B84" s="72" t="s">
        <v>29</v>
      </c>
      <c r="C84" s="9"/>
      <c r="D84" s="8"/>
      <c r="E84" s="8"/>
      <c r="F84" s="20"/>
      <c r="G84" s="84"/>
    </row>
    <row r="85" spans="1:7" ht="23.25" customHeight="1">
      <c r="A85" s="58"/>
      <c r="B85" s="73" t="s">
        <v>33</v>
      </c>
      <c r="C85" s="9"/>
      <c r="D85" s="8"/>
      <c r="E85" s="8"/>
      <c r="F85" s="8">
        <f>SUM(F43,F46:F51,F55:F80,F82:F84)</f>
        <v>38005.700000000004</v>
      </c>
      <c r="G85" s="84">
        <f>+F40-F85</f>
        <v>0</v>
      </c>
    </row>
    <row r="86" spans="2:7" ht="18">
      <c r="B86" s="2"/>
      <c r="C86" s="2"/>
      <c r="D86" s="2"/>
      <c r="E86" s="2"/>
      <c r="F86" s="10"/>
      <c r="G86" s="62"/>
    </row>
    <row r="87" spans="2:7" ht="18">
      <c r="B87" s="2"/>
      <c r="C87" s="2"/>
      <c r="D87" s="2"/>
      <c r="E87" s="2"/>
      <c r="F87" s="10"/>
      <c r="G87" s="62"/>
    </row>
    <row r="88" spans="2:7" ht="18">
      <c r="B88" s="2"/>
      <c r="C88" s="2"/>
      <c r="D88" s="2"/>
      <c r="E88" s="2"/>
      <c r="F88" s="10"/>
      <c r="G88" s="62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1:F11"/>
    <mergeCell ref="A13:F13"/>
    <mergeCell ref="A12:F12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0">
      <selection activeCell="F90" sqref="F90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80" bestFit="1" customWidth="1"/>
    <col min="7" max="14" width="9.140625" style="80" customWidth="1"/>
    <col min="15" max="16384" width="9.140625" style="27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24.75" customHeight="1">
      <c r="A2" s="98" t="s">
        <v>99</v>
      </c>
      <c r="B2" s="98"/>
      <c r="C2" s="98"/>
      <c r="D2" s="98"/>
      <c r="E2" s="98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9" t="s">
        <v>94</v>
      </c>
      <c r="B3" s="99"/>
      <c r="C3" s="99"/>
      <c r="D3" s="99"/>
      <c r="E3" s="99"/>
      <c r="F3" s="89"/>
      <c r="G3" s="89"/>
      <c r="H3" s="89"/>
      <c r="I3" s="89"/>
      <c r="J3" s="89"/>
      <c r="K3" s="89"/>
      <c r="L3" s="89"/>
    </row>
    <row r="4" spans="1:14" s="3" customFormat="1" ht="17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9" t="s">
        <v>0</v>
      </c>
      <c r="B6" s="30" t="s">
        <v>35</v>
      </c>
      <c r="C6" s="43">
        <v>414.3</v>
      </c>
      <c r="D6" s="43">
        <v>414.3</v>
      </c>
      <c r="E6" s="31">
        <f aca="true" t="shared" si="0" ref="E6:E11">D6-C6</f>
        <v>0</v>
      </c>
      <c r="F6" s="91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9" t="s">
        <v>8</v>
      </c>
      <c r="B7" s="30" t="s">
        <v>75</v>
      </c>
      <c r="C7" s="31">
        <f>SUM(C8,C19:C31)</f>
        <v>37278.200000000004</v>
      </c>
      <c r="D7" s="31">
        <f>SUM(D8,D19:D31)</f>
        <v>37553.5</v>
      </c>
      <c r="E7" s="31">
        <f t="shared" si="0"/>
        <v>275.29999999999563</v>
      </c>
      <c r="F7" s="91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4">
        <v>1</v>
      </c>
      <c r="B8" s="25" t="s">
        <v>78</v>
      </c>
      <c r="C8" s="44">
        <f>C9+C10+C11+C13+C16+C12</f>
        <v>37278.200000000004</v>
      </c>
      <c r="D8" s="44">
        <f>D9+D10+D11+D13+D16+D12</f>
        <v>37550.5</v>
      </c>
      <c r="E8" s="33">
        <f t="shared" si="0"/>
        <v>272.29999999999563</v>
      </c>
      <c r="F8" s="91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4"/>
      <c r="B9" s="25" t="s">
        <v>95</v>
      </c>
      <c r="C9" s="44">
        <v>13417.1</v>
      </c>
      <c r="D9" s="44">
        <v>13642</v>
      </c>
      <c r="E9" s="33">
        <f t="shared" si="0"/>
        <v>224.89999999999964</v>
      </c>
      <c r="F9" s="91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4"/>
      <c r="B10" s="25" t="s">
        <v>96</v>
      </c>
      <c r="C10" s="44">
        <v>16990.8</v>
      </c>
      <c r="D10" s="44">
        <v>17049</v>
      </c>
      <c r="E10" s="33">
        <f t="shared" si="0"/>
        <v>58.20000000000073</v>
      </c>
      <c r="F10" s="91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4"/>
      <c r="B11" s="25" t="s">
        <v>97</v>
      </c>
      <c r="C11" s="44">
        <v>6870.3</v>
      </c>
      <c r="D11" s="44">
        <v>6378.9</v>
      </c>
      <c r="E11" s="33">
        <f t="shared" si="0"/>
        <v>-491.40000000000055</v>
      </c>
      <c r="F11" s="91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4"/>
      <c r="B12" s="25" t="s">
        <v>98</v>
      </c>
      <c r="C12" s="44"/>
      <c r="D12" s="44">
        <v>480.6</v>
      </c>
      <c r="E12" s="33"/>
      <c r="F12" s="91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2"/>
      <c r="G13" s="90"/>
      <c r="H13" s="90"/>
      <c r="I13" s="90"/>
      <c r="J13" s="90"/>
      <c r="K13" s="90"/>
      <c r="L13" s="90"/>
      <c r="M13" s="90"/>
      <c r="N13" s="90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2"/>
      <c r="G16" s="90"/>
      <c r="H16" s="90"/>
      <c r="I16" s="90"/>
      <c r="J16" s="90"/>
      <c r="K16" s="90"/>
      <c r="L16" s="90"/>
      <c r="M16" s="90"/>
      <c r="N16" s="90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3" customFormat="1" ht="17.25" customHeight="1">
      <c r="A19" s="24">
        <v>2</v>
      </c>
      <c r="B19" s="1" t="s">
        <v>2</v>
      </c>
      <c r="C19" s="44"/>
      <c r="D19" s="44"/>
      <c r="E19" s="33">
        <f>D19-C19</f>
        <v>0</v>
      </c>
      <c r="F19" s="91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4">
        <v>3</v>
      </c>
      <c r="B20" s="1" t="s">
        <v>65</v>
      </c>
      <c r="C20" s="44"/>
      <c r="D20" s="44"/>
      <c r="E20" s="33">
        <f aca="true" t="shared" si="1" ref="E20:E29">D20-C20</f>
        <v>0</v>
      </c>
      <c r="F20" s="91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4">
        <v>4</v>
      </c>
      <c r="B21" s="1" t="s">
        <v>66</v>
      </c>
      <c r="C21" s="44"/>
      <c r="D21" s="44"/>
      <c r="E21" s="33">
        <f t="shared" si="1"/>
        <v>0</v>
      </c>
      <c r="F21" s="91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4">
        <v>5</v>
      </c>
      <c r="B22" s="55" t="s">
        <v>62</v>
      </c>
      <c r="C22" s="44"/>
      <c r="D22" s="44"/>
      <c r="E22" s="33">
        <f t="shared" si="1"/>
        <v>0</v>
      </c>
      <c r="F22" s="93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4">
        <v>6</v>
      </c>
      <c r="B23" s="1" t="s">
        <v>84</v>
      </c>
      <c r="C23" s="44"/>
      <c r="D23" s="44"/>
      <c r="E23" s="33">
        <f t="shared" si="1"/>
        <v>0</v>
      </c>
      <c r="F23" s="93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4">
        <v>7</v>
      </c>
      <c r="B24" s="1" t="s">
        <v>3</v>
      </c>
      <c r="C24" s="44"/>
      <c r="D24" s="44"/>
      <c r="E24" s="33">
        <f t="shared" si="1"/>
        <v>0</v>
      </c>
      <c r="F24" s="93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4">
        <v>8</v>
      </c>
      <c r="B25" s="55" t="s">
        <v>4</v>
      </c>
      <c r="C25" s="44"/>
      <c r="D25" s="44"/>
      <c r="E25" s="33">
        <f t="shared" si="1"/>
        <v>0</v>
      </c>
      <c r="F25" s="93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3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3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3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3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3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4">
        <v>14</v>
      </c>
      <c r="B31" s="32" t="s">
        <v>37</v>
      </c>
      <c r="C31" s="44"/>
      <c r="D31" s="44">
        <v>3</v>
      </c>
      <c r="E31" s="33">
        <f t="shared" si="2"/>
        <v>3</v>
      </c>
      <c r="F31" s="93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9" t="s">
        <v>38</v>
      </c>
      <c r="B32" s="30" t="s">
        <v>39</v>
      </c>
      <c r="C32" s="31">
        <f>C33+C77</f>
        <v>37692.5</v>
      </c>
      <c r="D32" s="31">
        <f>D33+D77</f>
        <v>38005.700000000004</v>
      </c>
      <c r="E32" s="31">
        <f>E33+E77</f>
        <v>313.20000000000437</v>
      </c>
      <c r="F32" s="93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30" t="s">
        <v>76</v>
      </c>
      <c r="C33" s="31">
        <f>SUM(C34,C37:C42,C46:C71,C75:C76)</f>
        <v>37632.5</v>
      </c>
      <c r="D33" s="31">
        <f>SUM(D34,D37:D42,D46:D71,D75:D76)</f>
        <v>37750.700000000004</v>
      </c>
      <c r="E33" s="31">
        <f t="shared" si="2"/>
        <v>118.20000000000437</v>
      </c>
      <c r="F33" s="93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4">
        <v>1</v>
      </c>
      <c r="B34" s="45" t="s">
        <v>10</v>
      </c>
      <c r="C34" s="44">
        <v>36700</v>
      </c>
      <c r="D34" s="44">
        <v>36563.4</v>
      </c>
      <c r="E34" s="33">
        <f t="shared" si="2"/>
        <v>-136.59999999999854</v>
      </c>
      <c r="F34" s="93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3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3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4">
        <v>2</v>
      </c>
      <c r="B37" s="1" t="s">
        <v>13</v>
      </c>
      <c r="C37" s="44">
        <v>180</v>
      </c>
      <c r="D37" s="44">
        <v>250</v>
      </c>
      <c r="E37" s="33">
        <f t="shared" si="2"/>
        <v>70</v>
      </c>
      <c r="F37" s="93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4">
        <v>3</v>
      </c>
      <c r="B38" s="66" t="s">
        <v>12</v>
      </c>
      <c r="C38" s="44">
        <v>400</v>
      </c>
      <c r="D38" s="44">
        <v>400</v>
      </c>
      <c r="E38" s="33">
        <f t="shared" si="2"/>
        <v>0</v>
      </c>
      <c r="F38" s="93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4">
        <v>4</v>
      </c>
      <c r="B39" s="66" t="s">
        <v>15</v>
      </c>
      <c r="C39" s="44">
        <v>50</v>
      </c>
      <c r="D39" s="44">
        <v>50</v>
      </c>
      <c r="E39" s="33">
        <f t="shared" si="2"/>
        <v>0</v>
      </c>
      <c r="F39" s="93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4">
        <v>5</v>
      </c>
      <c r="B40" s="1" t="s">
        <v>16</v>
      </c>
      <c r="C40" s="44"/>
      <c r="D40" s="44"/>
      <c r="E40" s="33">
        <f t="shared" si="2"/>
        <v>0</v>
      </c>
      <c r="F40" s="93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4">
        <v>6</v>
      </c>
      <c r="B41" s="1" t="s">
        <v>17</v>
      </c>
      <c r="C41" s="44"/>
      <c r="D41" s="44"/>
      <c r="E41" s="33">
        <f aca="true" t="shared" si="3" ref="E41:E50">D41-C41</f>
        <v>0</v>
      </c>
      <c r="F41" s="93"/>
      <c r="G41" s="93"/>
      <c r="H41" s="93"/>
      <c r="I41" s="93"/>
      <c r="J41" s="74"/>
      <c r="K41" s="74"/>
      <c r="L41" s="74"/>
      <c r="M41" s="74"/>
      <c r="N41" s="74"/>
    </row>
    <row r="42" spans="1:14" s="3" customFormat="1" ht="18">
      <c r="A42" s="24">
        <v>7</v>
      </c>
      <c r="B42" s="66" t="s">
        <v>18</v>
      </c>
      <c r="C42" s="33">
        <f>SUM(C43:C45)</f>
        <v>200</v>
      </c>
      <c r="D42" s="33">
        <f>SUM(D43:D45)</f>
        <v>200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40">
        <v>7.1</v>
      </c>
      <c r="B43" s="67" t="s">
        <v>19</v>
      </c>
      <c r="C43" s="44">
        <v>57.6</v>
      </c>
      <c r="D43" s="44">
        <v>57.6</v>
      </c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>
        <v>70.4</v>
      </c>
      <c r="D44" s="46">
        <v>70.4</v>
      </c>
      <c r="E44" s="35">
        <f t="shared" si="3"/>
        <v>0</v>
      </c>
      <c r="F44" s="74"/>
      <c r="G44" s="81"/>
      <c r="H44" s="81"/>
      <c r="I44" s="81"/>
      <c r="J44" s="81"/>
      <c r="K44" s="81"/>
      <c r="L44" s="81"/>
      <c r="M44" s="81"/>
      <c r="N44" s="81"/>
    </row>
    <row r="45" spans="1:14" s="3" customFormat="1" ht="18">
      <c r="A45" s="40">
        <v>7.3</v>
      </c>
      <c r="B45" s="68" t="s">
        <v>21</v>
      </c>
      <c r="C45" s="46">
        <v>72</v>
      </c>
      <c r="D45" s="46">
        <v>72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4">
        <v>10</v>
      </c>
      <c r="B48" s="36" t="s">
        <v>31</v>
      </c>
      <c r="C48" s="44">
        <v>30</v>
      </c>
      <c r="D48" s="44">
        <v>100</v>
      </c>
      <c r="E48" s="33">
        <f t="shared" si="3"/>
        <v>70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4">
        <v>11</v>
      </c>
      <c r="B49" s="36" t="s">
        <v>23</v>
      </c>
      <c r="C49" s="44">
        <v>30</v>
      </c>
      <c r="D49" s="44">
        <v>100</v>
      </c>
      <c r="E49" s="33">
        <f t="shared" si="3"/>
        <v>70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4">
        <v>21</v>
      </c>
      <c r="B59" s="36" t="s">
        <v>52</v>
      </c>
      <c r="C59" s="44">
        <v>12.1</v>
      </c>
      <c r="D59" s="44">
        <v>16</v>
      </c>
      <c r="E59" s="33">
        <f t="shared" si="4"/>
        <v>3.9000000000000004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4">
        <v>23</v>
      </c>
      <c r="B61" s="36" t="s">
        <v>53</v>
      </c>
      <c r="C61" s="44">
        <v>15</v>
      </c>
      <c r="D61" s="44">
        <v>18</v>
      </c>
      <c r="E61" s="33">
        <f t="shared" si="4"/>
        <v>3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4">
        <v>24</v>
      </c>
      <c r="B62" s="36" t="s">
        <v>54</v>
      </c>
      <c r="C62" s="44">
        <v>15.4</v>
      </c>
      <c r="D62" s="44">
        <v>15.4</v>
      </c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4">
        <v>27</v>
      </c>
      <c r="B65" s="36" t="s">
        <v>83</v>
      </c>
      <c r="C65" s="44"/>
      <c r="D65" s="44">
        <v>37.9</v>
      </c>
      <c r="E65" s="33">
        <f t="shared" si="4"/>
        <v>37.9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8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8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8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30" t="s">
        <v>77</v>
      </c>
      <c r="C77" s="31">
        <f>+C78+C87</f>
        <v>60</v>
      </c>
      <c r="D77" s="31">
        <f>+D78+D87</f>
        <v>255</v>
      </c>
      <c r="E77" s="33">
        <f t="shared" si="4"/>
        <v>195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2">
        <v>1</v>
      </c>
      <c r="B78" s="38" t="s">
        <v>44</v>
      </c>
      <c r="C78" s="33">
        <f>SUM(C79:C86)</f>
        <v>60</v>
      </c>
      <c r="D78" s="33">
        <f>SUM(D79:D86)</f>
        <v>255</v>
      </c>
      <c r="E78" s="33">
        <f t="shared" si="4"/>
        <v>195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1">
        <v>1.1</v>
      </c>
      <c r="B79" s="88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1">
        <v>1.2</v>
      </c>
      <c r="B80" s="88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1">
        <v>1.3</v>
      </c>
      <c r="B81" s="88" t="s">
        <v>45</v>
      </c>
      <c r="C81" s="46">
        <v>60</v>
      </c>
      <c r="D81" s="44">
        <v>100</v>
      </c>
      <c r="E81" s="33">
        <f t="shared" si="5"/>
        <v>40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1">
        <v>1.4</v>
      </c>
      <c r="B82" s="88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1">
        <v>1.5</v>
      </c>
      <c r="B83" s="88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1">
        <v>1.6</v>
      </c>
      <c r="B84" s="88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1">
        <v>1.7</v>
      </c>
      <c r="B85" s="88" t="s">
        <v>102</v>
      </c>
      <c r="C85" s="46"/>
      <c r="D85" s="44">
        <v>155</v>
      </c>
      <c r="E85" s="33">
        <f t="shared" si="5"/>
        <v>155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8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3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1">
        <v>2.2</v>
      </c>
      <c r="B89" s="86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108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12.75" customHeight="1">
      <c r="A91" s="51"/>
      <c r="B91" s="52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2016-12-19T09:54:05Z</cp:lastPrinted>
  <dcterms:created xsi:type="dcterms:W3CDTF">1996-10-14T23:33:28Z</dcterms:created>
  <dcterms:modified xsi:type="dcterms:W3CDTF">2017-01-18T07:11:42Z</dcterms:modified>
  <cp:category/>
  <cp:version/>
  <cp:contentType/>
  <cp:contentStatus/>
</cp:coreProperties>
</file>