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1"/>
  </bookViews>
  <sheets>
    <sheet name="Sheet1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<sst xmlns="http://schemas.openxmlformats.org/spreadsheetml/2006/main" count="175" uniqueCount="116">
  <si>
    <t>Ն  Ա  Խ  Ա  Հ  Ա  Շ  Ի  Վ</t>
  </si>
  <si>
    <t xml:space="preserve">2016թ. եկամուտների ու ծախսերի </t>
  </si>
  <si>
    <t>Գումար
 /հազ.դրամ/</t>
  </si>
  <si>
    <t>I</t>
  </si>
  <si>
    <t>ԵԿԱՄՈՒՏՆԵՐ՝ այդ թվում,</t>
  </si>
  <si>
    <t>Սուբսիդիայից, որից՝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</si>
  <si>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</si>
  <si>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</si>
  <si>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</si>
  <si>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</si>
  <si>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</si>
  <si>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ներառական կրթությունից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</si>
  <si>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</si>
  <si>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</si>
  <si>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</si>
  <si>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</si>
  <si>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Վարձակալությունից</t>
  </si>
  <si>
    <t>Սպասարկման և կոմունալ համավճարներից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</si>
  <si>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</si>
  <si>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</si>
  <si>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</si>
  <si>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</si>
  <si>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</si>
  <si>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ԸՆԴԱՄԵՆԸ ԵԿԱՄՈՒՏՆԵՐ</t>
  </si>
  <si>
    <t>II</t>
  </si>
  <si>
    <t>ԾԱԽՍԵՐ՝ այդ թվում,</t>
  </si>
  <si>
    <t>Աշխատավարձի գծով, որից՝</t>
  </si>
  <si>
    <t>ներառական կրթության հաստիքների գծով</t>
  </si>
  <si>
    <t>պարգևատրման գծով</t>
  </si>
  <si>
    <t>Ջեռուցման գծով</t>
  </si>
  <si>
    <t>Էլեկտրաէներգիայի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</si>
  <si>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</si>
  <si>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</si>
  <si>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</si>
  <si>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</si>
  <si>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</si>
  <si>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</si>
  <si>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</si>
  <si>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Պահակային պահպանության գծով</t>
  </si>
  <si>
    <t>Բանկային ծառայության գծով</t>
  </si>
  <si>
    <t>Տնտեսական ապրանքների գծով</t>
  </si>
  <si>
    <t>Գրասենյակային ապրանքների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</si>
  <si>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</si>
  <si>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</si>
  <si>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</si>
  <si>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</si>
  <si>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</si>
  <si>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Ջեռուցման համակարգի սպասարկման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</si>
  <si>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</si>
  <si>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</si>
  <si>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</si>
  <si>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</si>
  <si>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</si>
  <si>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</si>
  <si>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</si>
  <si>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</si>
  <si>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</si>
  <si>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</si>
  <si>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>Հիմնական միջոցների մաշվածության գծով, որից՝</t>
  </si>
  <si>
    <t>անհատույց ստացված</t>
  </si>
  <si>
    <t xml:space="preserve">Չփոխհատուցվող հարկերի և այլ պարտադիր վճարների գծով </t>
  </si>
  <si>
    <t>Շահութահարկի գծով</t>
  </si>
  <si>
    <t>ԸՆԴԱՄԵՆԸ ԾԱԽՍԵՐ</t>
  </si>
  <si>
    <t xml:space="preserve">«-Եղվարդի թիվ 3 հիմնական դպրոց» ՊՈԱԿ-ի </t>
  </si>
  <si>
    <t xml:space="preserve">               Տ Ե Ղ Ե Կ Ա Ն Ք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</si>
  <si>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</si>
  <si>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 xml:space="preserve"> հազ. դրամ</t>
  </si>
  <si>
    <t>Հոդվածի անվանումը</t>
  </si>
  <si>
    <t>Տարեսկզբին հաստատված բյուջե</t>
  </si>
  <si>
    <t>Տարեվերջին ճշտված բյուջե</t>
  </si>
  <si>
    <t>Տարբերություն ավելացում (+) նվազեցում (-)</t>
  </si>
  <si>
    <t>Դրամական միջոցների ազատ մնացորդը հաշվետու ժամանակաշրջանի սկզբին</t>
  </si>
  <si>
    <t>Ընդամենը դրամական միջոցների մուտքեր, այդ թվում՝</t>
  </si>
  <si>
    <t>ներառական կրթության գծով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</si>
  <si>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</si>
  <si>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</si>
  <si>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</si>
  <si>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</si>
  <si>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ա)</t>
  </si>
  <si>
    <t xml:space="preserve">ընթացիկ, այդ թվում՝ </t>
  </si>
  <si>
    <t>Հարկային պարտավորությունների գծով, այդ թվում՝</t>
  </si>
  <si>
    <t>շահութահարկի գծով</t>
  </si>
  <si>
    <t>ԱԱՀ-ի գծով</t>
  </si>
  <si>
    <t xml:space="preserve">չփոխհատուցվող հարկերի և այլ պարտադիր վճարների գծով </t>
  </si>
  <si>
    <t>Կրեդիտորական պարտքի մարման գծով</t>
  </si>
  <si>
    <t>Այլ ելքերի գծով</t>
  </si>
  <si>
    <t xml:space="preserve">բ) </t>
  </si>
  <si>
    <t>կապիտալ, այդ թվում՝</t>
  </si>
  <si>
    <t>Հիմնական միջոցների ձեռք բերման գծով,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</si>
  <si>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</si>
  <si>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</si>
  <si>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</si>
  <si>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</si>
  <si>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</si>
  <si>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գրականություն</t>
  </si>
  <si>
    <t>Հիմնական միջոցների հիմնական վերանորոգում, այդ թվում՝</t>
  </si>
  <si>
    <t>ամրացված գույքի (շենք)</t>
  </si>
  <si>
    <t>հիմնական միջոցի</t>
  </si>
  <si>
    <t>նախագծանախահաշվային փաստաթղթերի գծով</t>
  </si>
  <si>
    <t>Տարեսկզբի ազատ մնացորդ</t>
  </si>
  <si>
    <t>Ստորգետնյա մալուխի վերանորոգում</t>
  </si>
  <si>
    <t>Կրակմարիչների լիցքավորում</t>
  </si>
  <si>
    <t>Նոտարական ծառայության գծով</t>
  </si>
  <si>
    <t>Աշակերտական գույք</t>
  </si>
  <si>
    <t>Մեքենա-սարքավորումներ</t>
  </si>
  <si>
    <t>Այլ ծառայությունների և ծախսերի գծով՝ գրքեր</t>
  </si>
  <si>
    <t>ներքին գործուղում</t>
  </si>
  <si>
    <t>Աշխատակազմի զարգացման գծով</t>
  </si>
  <si>
    <t>Ընդհանուր բնույթի այլ ծառայություն</t>
  </si>
  <si>
    <t>նոտարական ծառայության գծով</t>
  </si>
  <si>
    <t xml:space="preserve">«Եղվարդի թիվ 3 հիմնական դպրոց» ՊՈԱԿ-ի 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</si>
  <si>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</si>
  <si>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</si>
  <si>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</si>
  <si>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ՀԱՎԵԼՎԱԾ N  69</t>
  </si>
  <si>
    <t>&lt;&lt;ՀԱՎԵԼՎԱԾ N  69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</si>
</sst>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S Sans Serif"/>
      <family val="2"/>
    </font>
    <font>
      <sz val="12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11"/>
      <name val="Sylfaen"/>
      <family val="1"/>
    </font>
    <font>
      <sz val="9"/>
      <name val="Sylfaen"/>
      <family val="1"/>
    </font>
    <font>
      <sz val="10"/>
      <color indexed="8"/>
      <name val="Sylfaen"/>
      <family val="1"/>
    </font>
    <font>
      <b/>
      <sz val="10"/>
      <name val="Sylfaen"/>
      <family val="1"/>
    </font>
    <font>
      <b/>
      <sz val="11"/>
      <name val="Sylfaen"/>
      <family val="1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0"/>
      <color indexed="10"/>
      <name val="Sylfaen"/>
      <family val="1"/>
    </font>
    <font>
      <b/>
      <sz val="12"/>
      <color indexed="10"/>
      <name val="Sylfae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Sylfaen"/>
      <family val="1"/>
    </font>
    <font>
      <b/>
      <sz val="12"/>
      <color rgb="FFFF0000"/>
      <name val="Sylfae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4" borderId="1" applyNumberFormat="0" applyAlignment="0" applyProtection="0"/>
    <xf numFmtId="0" fontId="44" fillId="0" borderId="6" applyNumberFormat="0" applyFill="0" applyAlignment="0" applyProtection="0"/>
    <xf numFmtId="0" fontId="45" fillId="4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46" borderId="7" applyNumberFormat="0" applyFont="0" applyAlignment="0" applyProtection="0"/>
    <xf numFmtId="0" fontId="46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50" borderId="0" applyNumberFormat="0" applyBorder="0" applyAlignment="0" applyProtection="0"/>
    <xf numFmtId="0" fontId="14" fillId="13" borderId="10" applyNumberFormat="0" applyAlignment="0" applyProtection="0"/>
    <xf numFmtId="0" fontId="17" fillId="51" borderId="11" applyNumberFormat="0" applyAlignment="0" applyProtection="0"/>
    <xf numFmtId="0" fontId="7" fillId="51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8" fillId="52" borderId="16" applyNumberFormat="0" applyAlignment="0" applyProtection="0"/>
    <xf numFmtId="0" fontId="18" fillId="0" borderId="0" applyNumberFormat="0" applyFill="0" applyBorder="0" applyAlignment="0" applyProtection="0"/>
    <xf numFmtId="0" fontId="16" fillId="53" borderId="0" applyNumberFormat="0" applyBorder="0" applyAlignment="0" applyProtection="0"/>
    <xf numFmtId="0" fontId="6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2" fillId="54" borderId="17" applyNumberFormat="0" applyFont="0" applyAlignment="0" applyProtection="0"/>
    <xf numFmtId="0" fontId="15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10" fillId="10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" fillId="0" borderId="0" xfId="74">
      <alignment/>
      <protection/>
    </xf>
    <xf numFmtId="0" fontId="4" fillId="0" borderId="19" xfId="74" applyFont="1" applyBorder="1" applyAlignment="1">
      <alignment vertical="center"/>
      <protection/>
    </xf>
    <xf numFmtId="0" fontId="22" fillId="0" borderId="0" xfId="74" applyFont="1" applyBorder="1" applyAlignment="1" applyProtection="1">
      <alignment vertical="center"/>
      <protection hidden="1"/>
    </xf>
    <xf numFmtId="0" fontId="22" fillId="0" borderId="0" xfId="74" applyFont="1" applyBorder="1" applyAlignment="1" applyProtection="1">
      <alignment horizontal="left" vertical="center"/>
      <protection hidden="1"/>
    </xf>
    <xf numFmtId="0" fontId="4" fillId="0" borderId="0" xfId="74" applyFont="1" applyBorder="1" applyAlignment="1" applyProtection="1">
      <alignment horizontal="center" vertical="center"/>
      <protection hidden="1"/>
    </xf>
    <xf numFmtId="0" fontId="4" fillId="0" borderId="19" xfId="74" applyFont="1" applyBorder="1" applyAlignment="1" applyProtection="1">
      <alignment horizontal="center" vertical="center"/>
      <protection locked="0"/>
    </xf>
    <xf numFmtId="0" fontId="4" fillId="0" borderId="19" xfId="74" applyFont="1" applyBorder="1" applyAlignment="1" applyProtection="1">
      <alignment horizontal="left" vertical="center"/>
      <protection hidden="1"/>
    </xf>
    <xf numFmtId="0" fontId="4" fillId="0" borderId="19" xfId="74" applyFont="1" applyBorder="1" applyAlignment="1" applyProtection="1">
      <alignment horizontal="left" vertical="center"/>
      <protection locked="0"/>
    </xf>
    <xf numFmtId="0" fontId="4" fillId="0" borderId="19" xfId="74" applyFont="1" applyBorder="1" applyAlignment="1">
      <alignment horizontal="left" vertical="center"/>
      <protection/>
    </xf>
    <xf numFmtId="0" fontId="4" fillId="0" borderId="19" xfId="74" applyFont="1" applyBorder="1" applyAlignment="1" applyProtection="1">
      <alignment horizontal="left" vertical="center"/>
      <protection hidden="1" locked="0"/>
    </xf>
    <xf numFmtId="0" fontId="3" fillId="0" borderId="19" xfId="74" applyFont="1" applyBorder="1" applyAlignment="1" applyProtection="1">
      <alignment horizontal="center" vertical="center" wrapText="1"/>
      <protection hidden="1"/>
    </xf>
    <xf numFmtId="0" fontId="3" fillId="0" borderId="19" xfId="74" applyFont="1" applyBorder="1" applyAlignment="1" applyProtection="1">
      <alignment horizontal="center" vertical="center"/>
      <protection hidden="1"/>
    </xf>
    <xf numFmtId="0" fontId="24" fillId="0" borderId="19" xfId="74" applyFont="1" applyBorder="1" applyAlignment="1" applyProtection="1">
      <alignment horizontal="left" vertical="center"/>
      <protection hidden="1"/>
    </xf>
    <xf numFmtId="164" fontId="3" fillId="0" borderId="19" xfId="74" applyNumberFormat="1" applyFont="1" applyBorder="1" applyAlignment="1" applyProtection="1">
      <alignment horizontal="center" vertical="center"/>
      <protection hidden="1"/>
    </xf>
    <xf numFmtId="164" fontId="3" fillId="0" borderId="19" xfId="74" applyNumberFormat="1" applyFont="1" applyBorder="1" applyAlignment="1" applyProtection="1">
      <alignment horizontal="center" vertical="center" wrapText="1"/>
      <protection hidden="1"/>
    </xf>
    <xf numFmtId="0" fontId="22" fillId="0" borderId="19" xfId="74" applyFont="1" applyBorder="1" applyAlignment="1" applyProtection="1">
      <alignment horizontal="center" vertical="center"/>
      <protection locked="0"/>
    </xf>
    <xf numFmtId="0" fontId="22" fillId="0" borderId="19" xfId="74" applyFont="1" applyBorder="1" applyAlignment="1" applyProtection="1">
      <alignment horizontal="left" vertical="center"/>
      <protection locked="0"/>
    </xf>
    <xf numFmtId="0" fontId="22" fillId="0" borderId="19" xfId="74" applyFont="1" applyBorder="1" applyAlignment="1" applyProtection="1">
      <alignment horizontal="center" vertical="center"/>
      <protection hidden="1"/>
    </xf>
    <xf numFmtId="164" fontId="22" fillId="0" borderId="19" xfId="74" applyNumberFormat="1" applyFont="1" applyBorder="1" applyAlignment="1" applyProtection="1">
      <alignment horizontal="center" vertical="center"/>
      <protection hidden="1"/>
    </xf>
    <xf numFmtId="164" fontId="4" fillId="0" borderId="19" xfId="74" applyNumberFormat="1" applyFont="1" applyBorder="1" applyAlignment="1" applyProtection="1">
      <alignment horizontal="center" vertical="center"/>
      <protection locked="0"/>
    </xf>
    <xf numFmtId="0" fontId="4" fillId="0" borderId="19" xfId="74" applyFont="1" applyBorder="1" applyAlignment="1" applyProtection="1">
      <alignment horizontal="center" vertical="center"/>
      <protection hidden="1"/>
    </xf>
    <xf numFmtId="164" fontId="4" fillId="0" borderId="19" xfId="74" applyNumberFormat="1" applyFont="1" applyBorder="1" applyAlignment="1" applyProtection="1">
      <alignment horizontal="center" vertical="center"/>
      <protection hidden="1"/>
    </xf>
    <xf numFmtId="0" fontId="22" fillId="0" borderId="19" xfId="74" applyFont="1" applyBorder="1" applyAlignment="1">
      <alignment vertical="center"/>
      <protection/>
    </xf>
    <xf numFmtId="0" fontId="22" fillId="0" borderId="19" xfId="74" applyFont="1" applyBorder="1" applyAlignment="1">
      <alignment horizontal="left" vertical="center"/>
      <protection/>
    </xf>
    <xf numFmtId="164" fontId="22" fillId="0" borderId="19" xfId="74" applyNumberFormat="1" applyFont="1" applyBorder="1" applyAlignment="1" applyProtection="1">
      <alignment horizontal="center" vertical="center" wrapText="1"/>
      <protection hidden="1"/>
    </xf>
    <xf numFmtId="0" fontId="22" fillId="0" borderId="19" xfId="74" applyFont="1" applyBorder="1" applyAlignment="1" applyProtection="1">
      <alignment vertical="center"/>
      <protection locked="0"/>
    </xf>
    <xf numFmtId="0" fontId="22" fillId="0" borderId="19" xfId="74" applyFont="1" applyBorder="1" applyAlignment="1" applyProtection="1">
      <alignment vertical="center"/>
      <protection hidden="1"/>
    </xf>
    <xf numFmtId="0" fontId="3" fillId="0" borderId="19" xfId="74" applyFont="1" applyBorder="1" applyAlignment="1" applyProtection="1">
      <alignment vertical="center"/>
      <protection hidden="1"/>
    </xf>
    <xf numFmtId="0" fontId="22" fillId="0" borderId="19" xfId="74" applyFont="1" applyBorder="1" applyAlignment="1" applyProtection="1">
      <alignment horizontal="left" vertical="center"/>
      <protection hidden="1" locked="0"/>
    </xf>
    <xf numFmtId="0" fontId="22" fillId="0" borderId="19" xfId="74" applyFont="1" applyBorder="1" applyAlignment="1" applyProtection="1">
      <alignment vertical="center"/>
      <protection/>
    </xf>
    <xf numFmtId="0" fontId="22" fillId="0" borderId="19" xfId="74" applyFont="1" applyBorder="1" applyAlignment="1" applyProtection="1">
      <alignment horizontal="center" vertical="center"/>
      <protection hidden="1" locked="0"/>
    </xf>
    <xf numFmtId="0" fontId="3" fillId="0" borderId="19" xfId="74" applyFont="1" applyBorder="1" applyAlignment="1" applyProtection="1">
      <alignment vertical="center"/>
      <protection/>
    </xf>
    <xf numFmtId="0" fontId="25" fillId="0" borderId="19" xfId="74" applyFont="1" applyBorder="1" applyAlignment="1" applyProtection="1">
      <alignment horizontal="left" vertical="center" wrapText="1"/>
      <protection locked="0"/>
    </xf>
    <xf numFmtId="0" fontId="22" fillId="0" borderId="19" xfId="74" applyFont="1" applyBorder="1" applyAlignment="1" applyProtection="1">
      <alignment vertical="center" wrapText="1"/>
      <protection/>
    </xf>
    <xf numFmtId="0" fontId="23" fillId="0" borderId="19" xfId="74" applyFont="1" applyBorder="1" applyAlignment="1" applyProtection="1">
      <alignment horizontal="center" vertical="top" wrapText="1"/>
      <protection hidden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2" fillId="0" borderId="19" xfId="74" applyFont="1" applyBorder="1" applyAlignment="1" applyProtection="1">
      <alignment horizontal="center"/>
      <protection locked="0"/>
    </xf>
    <xf numFmtId="0" fontId="22" fillId="0" borderId="19" xfId="74" applyFont="1" applyBorder="1" applyAlignment="1">
      <alignment/>
      <protection/>
    </xf>
    <xf numFmtId="0" fontId="22" fillId="0" borderId="0" xfId="0" applyFont="1" applyAlignment="1" applyProtection="1">
      <alignment vertical="center"/>
      <protection hidden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 locked="0"/>
    </xf>
    <xf numFmtId="0" fontId="4" fillId="0" borderId="19" xfId="0" applyFont="1" applyBorder="1" applyAlignment="1">
      <alignment vertical="center"/>
    </xf>
    <xf numFmtId="0" fontId="25" fillId="0" borderId="19" xfId="74" applyFont="1" applyBorder="1" applyAlignment="1">
      <alignment vertical="center" wrapText="1"/>
      <protection/>
    </xf>
    <xf numFmtId="0" fontId="25" fillId="0" borderId="19" xfId="74" applyFont="1" applyBorder="1" applyAlignment="1" applyProtection="1">
      <alignment horizontal="left" vertical="center" wrapText="1"/>
      <protection/>
    </xf>
    <xf numFmtId="0" fontId="25" fillId="0" borderId="19" xfId="74" applyFont="1" applyBorder="1" applyAlignment="1" applyProtection="1">
      <alignment vertical="center" wrapText="1"/>
      <protection/>
    </xf>
    <xf numFmtId="0" fontId="4" fillId="0" borderId="19" xfId="74" applyFont="1" applyBorder="1" applyAlignment="1" applyProtection="1">
      <alignment vertical="center" wrapText="1"/>
      <protection locked="0"/>
    </xf>
    <xf numFmtId="0" fontId="4" fillId="0" borderId="19" xfId="74" applyFont="1" applyBorder="1" applyAlignment="1">
      <alignment vertical="center" wrapText="1"/>
      <protection/>
    </xf>
    <xf numFmtId="0" fontId="22" fillId="0" borderId="0" xfId="74" applyFont="1" applyBorder="1" applyAlignment="1" applyProtection="1">
      <alignment horizontal="center" vertical="center"/>
      <protection hidden="1"/>
    </xf>
    <xf numFmtId="0" fontId="22" fillId="0" borderId="0" xfId="75" applyFont="1" applyAlignment="1" applyProtection="1">
      <alignment vertical="center"/>
      <protection hidden="1"/>
    </xf>
    <xf numFmtId="0" fontId="4" fillId="0" borderId="21" xfId="75" applyFont="1" applyBorder="1" applyAlignment="1" applyProtection="1">
      <alignment horizontal="right" vertical="center"/>
      <protection hidden="1"/>
    </xf>
    <xf numFmtId="0" fontId="26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3" fillId="0" borderId="19" xfId="0" applyNumberFormat="1" applyFont="1" applyBorder="1" applyAlignment="1" applyProtection="1">
      <alignment horizontal="center" vertical="center" wrapText="1"/>
      <protection hidden="1"/>
    </xf>
    <xf numFmtId="0" fontId="3" fillId="0" borderId="19" xfId="75" applyNumberFormat="1" applyFont="1" applyBorder="1" applyAlignment="1" applyProtection="1">
      <alignment horizontal="center" vertical="center"/>
      <protection hidden="1"/>
    </xf>
    <xf numFmtId="165" fontId="3" fillId="0" borderId="19" xfId="75" applyNumberFormat="1" applyFont="1" applyBorder="1" applyAlignment="1" applyProtection="1">
      <alignment horizontal="left" vertical="center" wrapText="1"/>
      <protection hidden="1"/>
    </xf>
    <xf numFmtId="164" fontId="3" fillId="0" borderId="19" xfId="75" applyNumberFormat="1" applyFont="1" applyBorder="1" applyAlignment="1" applyProtection="1">
      <alignment horizontal="center" vertical="center"/>
      <protection locked="0"/>
    </xf>
    <xf numFmtId="164" fontId="3" fillId="0" borderId="19" xfId="75" applyNumberFormat="1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vertical="center"/>
      <protection locked="0"/>
    </xf>
    <xf numFmtId="164" fontId="4" fillId="0" borderId="19" xfId="75" applyNumberFormat="1" applyFont="1" applyBorder="1" applyAlignment="1" applyProtection="1">
      <alignment horizontal="center" vertical="center"/>
      <protection locked="0"/>
    </xf>
    <xf numFmtId="164" fontId="4" fillId="0" borderId="19" xfId="75" applyNumberFormat="1" applyFont="1" applyBorder="1" applyAlignment="1" applyProtection="1">
      <alignment horizontal="center" vertical="center"/>
      <protection hidden="1"/>
    </xf>
    <xf numFmtId="164" fontId="26" fillId="0" borderId="19" xfId="0" applyNumberFormat="1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>
      <alignment horizontal="left" vertical="center"/>
    </xf>
    <xf numFmtId="164" fontId="26" fillId="0" borderId="19" xfId="75" applyNumberFormat="1" applyFont="1" applyBorder="1" applyAlignment="1" applyProtection="1">
      <alignment horizontal="center" vertical="center"/>
      <protection locked="0"/>
    </xf>
    <xf numFmtId="0" fontId="3" fillId="0" borderId="19" xfId="75" applyNumberFormat="1" applyFont="1" applyBorder="1" applyAlignment="1" applyProtection="1">
      <alignment horizontal="right" vertical="center"/>
      <protection hidden="1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left" vertical="center"/>
      <protection hidden="1"/>
    </xf>
    <xf numFmtId="0" fontId="26" fillId="0" borderId="19" xfId="0" applyFont="1" applyBorder="1" applyAlignment="1" applyProtection="1">
      <alignment horizontal="left" vertical="center"/>
      <protection hidden="1" locked="0"/>
    </xf>
    <xf numFmtId="0" fontId="26" fillId="0" borderId="19" xfId="0" applyFont="1" applyBorder="1" applyAlignment="1">
      <alignment vertical="center"/>
    </xf>
    <xf numFmtId="0" fontId="27" fillId="0" borderId="19" xfId="0" applyFont="1" applyBorder="1" applyAlignment="1" applyProtection="1">
      <alignment horizontal="left" vertical="center" wrapText="1"/>
      <protection hidden="1"/>
    </xf>
    <xf numFmtId="0" fontId="26" fillId="0" borderId="19" xfId="75" applyNumberFormat="1" applyFont="1" applyBorder="1" applyAlignment="1" applyProtection="1">
      <alignment horizontal="center" vertical="center"/>
      <protection locked="0"/>
    </xf>
    <xf numFmtId="0" fontId="4" fillId="0" borderId="19" xfId="75" applyNumberFormat="1" applyFont="1" applyBorder="1" applyAlignment="1" applyProtection="1">
      <alignment horizontal="center" vertical="center"/>
      <protection locked="0"/>
    </xf>
    <xf numFmtId="165" fontId="4" fillId="0" borderId="19" xfId="75" applyNumberFormat="1" applyFont="1" applyBorder="1" applyAlignment="1" applyProtection="1">
      <alignment horizontal="left" vertical="center" wrapText="1"/>
      <protection hidden="1"/>
    </xf>
    <xf numFmtId="165" fontId="26" fillId="0" borderId="19" xfId="75" applyNumberFormat="1" applyFont="1" applyBorder="1" applyAlignment="1" applyProtection="1">
      <alignment horizontal="left" vertical="center" wrapText="1"/>
      <protection hidden="1"/>
    </xf>
    <xf numFmtId="165" fontId="26" fillId="55" borderId="19" xfId="75" applyNumberFormat="1" applyFont="1" applyFill="1" applyBorder="1" applyAlignment="1" applyProtection="1">
      <alignment horizontal="left" vertical="center" wrapText="1"/>
      <protection hidden="1"/>
    </xf>
    <xf numFmtId="0" fontId="27" fillId="0" borderId="19" xfId="0" applyFont="1" applyBorder="1" applyAlignment="1" applyProtection="1">
      <alignment horizontal="left" vertical="center"/>
      <protection hidden="1"/>
    </xf>
    <xf numFmtId="0" fontId="28" fillId="0" borderId="19" xfId="75" applyNumberFormat="1" applyFont="1" applyBorder="1" applyAlignment="1" applyProtection="1">
      <alignment horizontal="right" vertical="center"/>
      <protection hidden="1"/>
    </xf>
    <xf numFmtId="165" fontId="28" fillId="0" borderId="19" xfId="75" applyNumberFormat="1" applyFont="1" applyBorder="1" applyAlignment="1" applyProtection="1">
      <alignment horizontal="left" vertical="center" wrapText="1"/>
      <protection hidden="1"/>
    </xf>
    <xf numFmtId="165" fontId="4" fillId="0" borderId="19" xfId="75" applyNumberFormat="1" applyFont="1" applyBorder="1" applyAlignment="1" applyProtection="1">
      <alignment horizontal="left" vertical="center" wrapText="1"/>
      <protection/>
    </xf>
    <xf numFmtId="165" fontId="4" fillId="0" borderId="19" xfId="75" applyNumberFormat="1" applyFont="1" applyBorder="1" applyAlignment="1" applyProtection="1">
      <alignment horizontal="left" vertical="center" wrapText="1"/>
      <protection locked="0"/>
    </xf>
    <xf numFmtId="0" fontId="3" fillId="0" borderId="22" xfId="74" applyFont="1" applyBorder="1" applyAlignment="1" applyProtection="1">
      <alignment horizontal="center" vertical="center" wrapText="1"/>
      <protection hidden="1"/>
    </xf>
    <xf numFmtId="164" fontId="3" fillId="0" borderId="22" xfId="74" applyNumberFormat="1" applyFont="1" applyBorder="1" applyAlignment="1" applyProtection="1">
      <alignment horizontal="center" vertical="center"/>
      <protection hidden="1"/>
    </xf>
    <xf numFmtId="164" fontId="22" fillId="0" borderId="22" xfId="74" applyNumberFormat="1" applyFont="1" applyBorder="1" applyAlignment="1" applyProtection="1">
      <alignment horizontal="center" vertical="center"/>
      <protection hidden="1"/>
    </xf>
    <xf numFmtId="164" fontId="4" fillId="0" borderId="22" xfId="74" applyNumberFormat="1" applyFont="1" applyBorder="1" applyAlignment="1" applyProtection="1">
      <alignment horizontal="center" vertical="center"/>
      <protection hidden="1"/>
    </xf>
    <xf numFmtId="164" fontId="3" fillId="0" borderId="22" xfId="74" applyNumberFormat="1" applyFont="1" applyBorder="1" applyAlignment="1" applyProtection="1">
      <alignment horizontal="center" vertical="center" wrapText="1"/>
      <protection hidden="1"/>
    </xf>
    <xf numFmtId="164" fontId="22" fillId="0" borderId="22" xfId="74" applyNumberFormat="1" applyFont="1" applyBorder="1" applyAlignment="1" applyProtection="1">
      <alignment horizontal="center" vertical="center" wrapText="1"/>
      <protection hidden="1"/>
    </xf>
    <xf numFmtId="164" fontId="22" fillId="0" borderId="19" xfId="0" applyNumberFormat="1" applyFont="1" applyBorder="1" applyAlignment="1" applyProtection="1">
      <alignment horizontal="center" vertical="center"/>
      <protection locked="0"/>
    </xf>
    <xf numFmtId="164" fontId="4" fillId="0" borderId="19" xfId="0" applyNumberFormat="1" applyFont="1" applyBorder="1" applyAlignment="1" applyProtection="1">
      <alignment horizontal="center" vertical="center"/>
      <protection locked="0"/>
    </xf>
    <xf numFmtId="164" fontId="3" fillId="0" borderId="19" xfId="0" applyNumberFormat="1" applyFont="1" applyBorder="1" applyAlignment="1" applyProtection="1">
      <alignment horizontal="center" vertical="center"/>
      <protection hidden="1"/>
    </xf>
    <xf numFmtId="164" fontId="22" fillId="0" borderId="19" xfId="0" applyNumberFormat="1" applyFont="1" applyBorder="1" applyAlignment="1" applyProtection="1">
      <alignment horizontal="center" vertical="center"/>
      <protection hidden="1"/>
    </xf>
    <xf numFmtId="164" fontId="3" fillId="0" borderId="19" xfId="0" applyNumberFormat="1" applyFont="1" applyBorder="1" applyAlignment="1" applyProtection="1">
      <alignment horizontal="center" vertical="center" wrapText="1"/>
      <protection hidden="1"/>
    </xf>
    <xf numFmtId="164" fontId="22" fillId="0" borderId="19" xfId="0" applyNumberFormat="1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2" fillId="0" borderId="0" xfId="74" applyFont="1" applyBorder="1" applyAlignment="1" applyProtection="1">
      <alignment horizontal="right" vertical="center"/>
      <protection hidden="1"/>
    </xf>
    <xf numFmtId="164" fontId="29" fillId="0" borderId="19" xfId="75" applyNumberFormat="1" applyFont="1" applyBorder="1" applyAlignment="1" applyProtection="1">
      <alignment horizontal="center" vertical="center"/>
      <protection hidden="1"/>
    </xf>
    <xf numFmtId="0" fontId="4" fillId="0" borderId="19" xfId="74" applyFont="1" applyBorder="1" applyAlignment="1" applyProtection="1">
      <alignment vertical="center" wrapText="1"/>
      <protection/>
    </xf>
    <xf numFmtId="164" fontId="4" fillId="0" borderId="0" xfId="75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164" fontId="50" fillId="0" borderId="19" xfId="75" applyNumberFormat="1" applyFont="1" applyBorder="1" applyAlignment="1" applyProtection="1">
      <alignment horizontal="center" vertical="center"/>
      <protection locked="0"/>
    </xf>
    <xf numFmtId="164" fontId="51" fillId="0" borderId="19" xfId="75" applyNumberFormat="1" applyFont="1" applyBorder="1" applyAlignment="1" applyProtection="1">
      <alignment horizontal="center" vertical="center"/>
      <protection hidden="1"/>
    </xf>
    <xf numFmtId="0" fontId="24" fillId="0" borderId="0" xfId="74" applyFont="1" applyAlignment="1" applyProtection="1">
      <alignment horizontal="center" vertical="center"/>
      <protection hidden="1"/>
    </xf>
    <xf numFmtId="0" fontId="3" fillId="0" borderId="0" xfId="75" applyFont="1" applyAlignment="1" applyProtection="1">
      <alignment horizontal="center" vertical="center"/>
      <protection locked="0"/>
    </xf>
    <xf numFmtId="0" fontId="24" fillId="0" borderId="0" xfId="75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 wrapText="1"/>
      <protection locked="0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 3" xfId="74"/>
    <cellStyle name="Normal_Sheet1" xfId="75"/>
    <cellStyle name="Note" xfId="76"/>
    <cellStyle name="Output" xfId="77"/>
    <cellStyle name="Percent" xfId="78"/>
    <cellStyle name="Style 1" xfId="79"/>
    <cellStyle name="Title" xfId="80"/>
    <cellStyle name="Total" xfId="81"/>
    <cellStyle name="Warning Text" xfId="82"/>
    <cellStyle name="Акцент1" xfId="83"/>
    <cellStyle name="Акцент2" xfId="84"/>
    <cellStyle name="Акцент3" xfId="85"/>
    <cellStyle name="Акцент4" xfId="86"/>
    <cellStyle name="Акцент5" xfId="87"/>
    <cellStyle name="Акцент6" xfId="88"/>
    <cellStyle name="Ввод " xfId="89"/>
    <cellStyle name="Вывод" xfId="90"/>
    <cellStyle name="Вычисление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5.57421875" style="0" customWidth="1"/>
    <col min="2" max="2" width="44.8515625" style="0" customWidth="1"/>
    <col min="3" max="3" width="8.00390625" style="0" customWidth="1"/>
    <col min="4" max="4" width="7.57421875" style="0" customWidth="1"/>
    <col min="6" max="6" width="11.7109375" style="96" customWidth="1"/>
  </cols>
  <sheetData>
    <row r="1" spans="1:7" ht="15">
      <c r="A1" s="103" t="s">
        <v>114</v>
      </c>
      <c r="B1" s="104"/>
      <c r="C1" s="104"/>
      <c r="D1" s="104"/>
      <c r="E1" s="104"/>
      <c r="F1" s="104"/>
      <c r="G1" s="104"/>
    </row>
    <row r="2" spans="1:7" ht="15">
      <c r="A2" s="105" t="s">
        <v>111</v>
      </c>
      <c r="B2" s="105"/>
      <c r="C2" s="104"/>
      <c r="D2" s="104"/>
      <c r="E2" s="104"/>
      <c r="F2" s="104"/>
      <c r="G2" s="104"/>
    </row>
    <row r="3" spans="1:7" ht="15">
      <c r="A3" s="105" t="s">
        <v>112</v>
      </c>
      <c r="B3" s="105"/>
      <c r="C3" s="104"/>
      <c r="D3" s="104"/>
      <c r="E3" s="104"/>
      <c r="F3" s="104"/>
      <c r="G3" s="104"/>
    </row>
    <row r="4" spans="1:7" ht="15">
      <c r="A4" s="105"/>
      <c r="B4" s="105"/>
      <c r="C4" s="104"/>
      <c r="D4" s="104"/>
      <c r="E4" s="104"/>
      <c r="F4" s="104"/>
      <c r="G4" s="104"/>
    </row>
    <row r="5" spans="1:7" ht="15">
      <c r="A5" s="103" t="s">
        <v>115</v>
      </c>
      <c r="B5" s="104"/>
      <c r="C5" s="104"/>
      <c r="D5" s="104"/>
      <c r="E5" s="104"/>
      <c r="F5" s="104"/>
      <c r="G5" s="104"/>
    </row>
    <row r="6" spans="1:7" ht="15">
      <c r="A6" s="105" t="s">
        <v>111</v>
      </c>
      <c r="B6" s="105"/>
      <c r="C6" s="104"/>
      <c r="D6" s="104"/>
      <c r="E6" s="104"/>
      <c r="F6" s="104"/>
      <c r="G6" s="104"/>
    </row>
    <row r="7" spans="1:7" ht="15">
      <c r="A7" s="105" t="s">
        <v>113</v>
      </c>
      <c r="B7" s="105"/>
      <c r="C7" s="104"/>
      <c r="D7" s="104"/>
      <c r="E7" s="104"/>
      <c r="F7" s="104"/>
      <c r="G7" s="104"/>
    </row>
    <row r="8" ht="15">
      <c r="F8" s="97"/>
    </row>
    <row r="9" ht="15">
      <c r="F9" s="97"/>
    </row>
    <row r="10" spans="1:7" ht="18">
      <c r="A10" s="1"/>
      <c r="B10" s="1"/>
      <c r="C10" s="1"/>
      <c r="D10" s="1"/>
      <c r="E10" s="52"/>
      <c r="F10" s="98"/>
      <c r="G10" s="97"/>
    </row>
    <row r="11" spans="1:6" ht="19.5">
      <c r="A11" s="108" t="s">
        <v>0</v>
      </c>
      <c r="B11" s="108"/>
      <c r="C11" s="108"/>
      <c r="D11" s="108"/>
      <c r="E11" s="108"/>
      <c r="F11" s="108"/>
    </row>
    <row r="12" spans="1:6" ht="19.5">
      <c r="A12" s="110" t="s">
        <v>110</v>
      </c>
      <c r="B12" s="110"/>
      <c r="C12" s="110"/>
      <c r="D12" s="110"/>
      <c r="E12" s="110"/>
      <c r="F12" s="110"/>
    </row>
    <row r="13" spans="1:6" ht="18">
      <c r="A13" s="109" t="s">
        <v>1</v>
      </c>
      <c r="B13" s="109"/>
      <c r="C13" s="109"/>
      <c r="D13" s="109"/>
      <c r="E13" s="109"/>
      <c r="F13" s="109"/>
    </row>
    <row r="14" spans="1:6" ht="33" customHeight="1">
      <c r="A14" s="11"/>
      <c r="B14" s="11"/>
      <c r="C14" s="11"/>
      <c r="D14" s="11"/>
      <c r="E14" s="84"/>
      <c r="F14" s="35" t="s">
        <v>2</v>
      </c>
    </row>
    <row r="15" spans="1:6" ht="19.5">
      <c r="A15" s="12" t="s">
        <v>3</v>
      </c>
      <c r="B15" s="13" t="s">
        <v>4</v>
      </c>
      <c r="C15" s="14"/>
      <c r="D15" s="14"/>
      <c r="E15" s="85"/>
      <c r="F15" s="15"/>
    </row>
    <row r="16" spans="1:6" ht="18">
      <c r="A16" s="16">
        <v>1</v>
      </c>
      <c r="B16" s="17" t="s">
        <v>5</v>
      </c>
      <c r="C16" s="18"/>
      <c r="D16" s="19"/>
      <c r="E16" s="86" t="s">
        <v>6</v>
      </c>
      <c r="F16" s="90">
        <f>F17+F18+F19+F20+F21+F24</f>
        <v>106647.3</v>
      </c>
    </row>
    <row r="17" spans="1:6" ht="18">
      <c r="A17" s="16"/>
      <c r="B17" s="17" t="s">
        <v>7</v>
      </c>
      <c r="C17" s="18"/>
      <c r="D17" s="19"/>
      <c r="E17" s="86"/>
      <c r="F17" s="90">
        <v>51293.3</v>
      </c>
    </row>
    <row r="18" spans="1:6" ht="18">
      <c r="A18" s="16"/>
      <c r="B18" s="17" t="s">
        <v>8</v>
      </c>
      <c r="C18" s="18"/>
      <c r="D18" s="19"/>
      <c r="E18" s="86"/>
      <c r="F18" s="90">
        <v>55155.3</v>
      </c>
    </row>
    <row r="19" spans="1:6" ht="19.5" customHeight="1">
      <c r="A19" s="16"/>
      <c r="B19" s="33" t="s">
        <v>9</v>
      </c>
      <c r="C19" s="18"/>
      <c r="D19" s="19"/>
      <c r="E19" s="86"/>
      <c r="F19" s="90"/>
    </row>
    <row r="20" spans="1:6" ht="18">
      <c r="A20" s="16"/>
      <c r="B20" s="17" t="s">
        <v>10</v>
      </c>
      <c r="C20" s="18"/>
      <c r="D20" s="19"/>
      <c r="E20" s="86"/>
      <c r="F20" s="90"/>
    </row>
    <row r="21" spans="1:6" ht="15">
      <c r="A21" s="20">
        <v>1.1</v>
      </c>
      <c r="B21" s="9" t="s">
        <v>11</v>
      </c>
      <c r="C21" s="21"/>
      <c r="D21" s="22"/>
      <c r="E21" s="87"/>
      <c r="F21" s="91">
        <f>F22+F23</f>
        <v>0</v>
      </c>
    </row>
    <row r="22" spans="1:6" ht="15">
      <c r="A22" s="20"/>
      <c r="B22" s="9" t="s">
        <v>7</v>
      </c>
      <c r="C22" s="21"/>
      <c r="D22" s="22"/>
      <c r="E22" s="87"/>
      <c r="F22" s="91"/>
    </row>
    <row r="23" spans="1:6" ht="15">
      <c r="A23" s="20"/>
      <c r="B23" s="9" t="s">
        <v>8</v>
      </c>
      <c r="C23" s="21"/>
      <c r="D23" s="22"/>
      <c r="E23" s="87"/>
      <c r="F23" s="91"/>
    </row>
    <row r="24" spans="1:6" ht="21.75" customHeight="1">
      <c r="A24" s="20">
        <v>1.2</v>
      </c>
      <c r="B24" s="33" t="s">
        <v>12</v>
      </c>
      <c r="C24" s="21"/>
      <c r="D24" s="22"/>
      <c r="E24" s="87"/>
      <c r="F24" s="91">
        <f>F25+F26</f>
        <v>198.7</v>
      </c>
    </row>
    <row r="25" spans="1:6" ht="15">
      <c r="A25" s="20"/>
      <c r="B25" s="8" t="s">
        <v>8</v>
      </c>
      <c r="C25" s="21"/>
      <c r="D25" s="22"/>
      <c r="E25" s="87"/>
      <c r="F25" s="91">
        <v>198.7</v>
      </c>
    </row>
    <row r="26" spans="1:6" ht="15">
      <c r="A26" s="20"/>
      <c r="B26" s="8" t="s">
        <v>9</v>
      </c>
      <c r="C26" s="21"/>
      <c r="D26" s="22"/>
      <c r="E26" s="87"/>
      <c r="F26" s="91"/>
    </row>
    <row r="27" spans="1:6" ht="18">
      <c r="A27" s="16">
        <v>2</v>
      </c>
      <c r="B27" s="23" t="s">
        <v>13</v>
      </c>
      <c r="C27" s="18"/>
      <c r="D27" s="19"/>
      <c r="E27" s="86"/>
      <c r="F27" s="90"/>
    </row>
    <row r="28" spans="1:6" ht="18">
      <c r="A28" s="16">
        <v>3</v>
      </c>
      <c r="B28" s="23" t="s">
        <v>14</v>
      </c>
      <c r="C28" s="18"/>
      <c r="D28" s="19"/>
      <c r="E28" s="86"/>
      <c r="F28" s="90"/>
    </row>
    <row r="29" spans="1:6" ht="18">
      <c r="A29" s="16">
        <v>4</v>
      </c>
      <c r="B29" s="23" t="s">
        <v>15</v>
      </c>
      <c r="C29" s="18"/>
      <c r="D29" s="19"/>
      <c r="E29" s="86"/>
      <c r="F29" s="90"/>
    </row>
    <row r="30" spans="1:6" ht="18">
      <c r="A30" s="16">
        <v>5</v>
      </c>
      <c r="B30" s="24" t="s">
        <v>16</v>
      </c>
      <c r="C30" s="25"/>
      <c r="D30" s="19"/>
      <c r="E30" s="86"/>
      <c r="F30" s="90">
        <v>45</v>
      </c>
    </row>
    <row r="31" spans="1:6" ht="18">
      <c r="A31" s="16">
        <v>6</v>
      </c>
      <c r="B31" s="47" t="s">
        <v>17</v>
      </c>
      <c r="C31" s="25"/>
      <c r="D31" s="19"/>
      <c r="E31" s="86"/>
      <c r="F31" s="90"/>
    </row>
    <row r="32" spans="1:6" ht="18">
      <c r="A32" s="16">
        <v>7</v>
      </c>
      <c r="B32" s="23" t="s">
        <v>18</v>
      </c>
      <c r="C32" s="25"/>
      <c r="D32" s="19"/>
      <c r="E32" s="86"/>
      <c r="F32" s="90"/>
    </row>
    <row r="33" spans="1:6" ht="18">
      <c r="A33" s="16">
        <v>8</v>
      </c>
      <c r="B33" s="24" t="s">
        <v>19</v>
      </c>
      <c r="C33" s="25"/>
      <c r="D33" s="19"/>
      <c r="E33" s="86"/>
      <c r="F33" s="90">
        <v>250</v>
      </c>
    </row>
    <row r="34" spans="1:6" ht="18">
      <c r="A34" s="16">
        <v>9</v>
      </c>
      <c r="B34" s="23" t="s">
        <v>20</v>
      </c>
      <c r="C34" s="25"/>
      <c r="D34" s="19"/>
      <c r="E34" s="86"/>
      <c r="F34" s="90"/>
    </row>
    <row r="35" spans="1:6" ht="18">
      <c r="A35" s="16">
        <v>10</v>
      </c>
      <c r="B35" s="24" t="s">
        <v>21</v>
      </c>
      <c r="C35" s="25"/>
      <c r="D35" s="19"/>
      <c r="E35" s="86"/>
      <c r="F35" s="90">
        <v>0.4</v>
      </c>
    </row>
    <row r="36" spans="1:6" ht="12.75" customHeight="1">
      <c r="A36" s="16">
        <v>11</v>
      </c>
      <c r="B36" s="26"/>
      <c r="C36" s="25"/>
      <c r="D36" s="19"/>
      <c r="E36" s="86"/>
      <c r="F36" s="90"/>
    </row>
    <row r="37" spans="1:6" ht="13.5" customHeight="1">
      <c r="A37" s="16">
        <v>12</v>
      </c>
      <c r="B37" s="17"/>
      <c r="C37" s="25"/>
      <c r="D37" s="19"/>
      <c r="E37" s="86"/>
      <c r="F37" s="90"/>
    </row>
    <row r="38" spans="1:6" ht="12" customHeight="1">
      <c r="A38" s="16">
        <v>13</v>
      </c>
      <c r="B38" s="17" t="s">
        <v>99</v>
      </c>
      <c r="C38" s="25"/>
      <c r="D38" s="19"/>
      <c r="E38" s="86"/>
      <c r="F38" s="90">
        <v>3948.9</v>
      </c>
    </row>
    <row r="39" spans="1:6" ht="18">
      <c r="A39" s="16">
        <v>14</v>
      </c>
      <c r="B39" s="27" t="s">
        <v>22</v>
      </c>
      <c r="C39" s="25"/>
      <c r="D39" s="19"/>
      <c r="E39" s="86"/>
      <c r="F39" s="90">
        <v>9</v>
      </c>
    </row>
    <row r="40" spans="1:6" ht="18">
      <c r="A40" s="12"/>
      <c r="B40" s="28" t="s">
        <v>23</v>
      </c>
      <c r="C40" s="15"/>
      <c r="D40" s="14"/>
      <c r="E40" s="85"/>
      <c r="F40" s="92">
        <f>SUM(F16,F27:F39)</f>
        <v>110900.59999999999</v>
      </c>
    </row>
    <row r="41" spans="1:6" ht="13.5" customHeight="1">
      <c r="A41" s="18"/>
      <c r="B41" s="12"/>
      <c r="C41" s="25"/>
      <c r="D41" s="19"/>
      <c r="E41" s="86"/>
      <c r="F41" s="93"/>
    </row>
    <row r="42" spans="1:6" ht="19.5">
      <c r="A42" s="12" t="s">
        <v>24</v>
      </c>
      <c r="B42" s="13" t="s">
        <v>25</v>
      </c>
      <c r="C42" s="15"/>
      <c r="D42" s="15"/>
      <c r="E42" s="88"/>
      <c r="F42" s="94"/>
    </row>
    <row r="43" spans="1:6" ht="18">
      <c r="A43" s="16">
        <v>1</v>
      </c>
      <c r="B43" s="17" t="s">
        <v>26</v>
      </c>
      <c r="C43" s="25"/>
      <c r="D43" s="19"/>
      <c r="E43" s="86"/>
      <c r="F43" s="90">
        <v>94331.6</v>
      </c>
    </row>
    <row r="44" spans="1:6" ht="18">
      <c r="A44" s="6">
        <v>1.1</v>
      </c>
      <c r="B44" s="7" t="s">
        <v>27</v>
      </c>
      <c r="C44" s="25"/>
      <c r="D44" s="19"/>
      <c r="E44" s="86"/>
      <c r="F44" s="90"/>
    </row>
    <row r="45" spans="1:6" ht="18">
      <c r="A45" s="6">
        <v>1.2</v>
      </c>
      <c r="B45" s="7" t="s">
        <v>28</v>
      </c>
      <c r="C45" s="25"/>
      <c r="D45" s="19"/>
      <c r="E45" s="86"/>
      <c r="F45" s="90">
        <v>3150</v>
      </c>
    </row>
    <row r="46" spans="1:6" ht="18">
      <c r="A46" s="16">
        <v>2</v>
      </c>
      <c r="B46" s="23" t="s">
        <v>29</v>
      </c>
      <c r="C46" s="25"/>
      <c r="D46" s="19"/>
      <c r="E46" s="86"/>
      <c r="F46" s="90">
        <v>7210.7</v>
      </c>
    </row>
    <row r="47" spans="1:6" ht="18">
      <c r="A47" s="16">
        <v>3</v>
      </c>
      <c r="B47" s="29" t="s">
        <v>30</v>
      </c>
      <c r="C47" s="25"/>
      <c r="D47" s="19"/>
      <c r="E47" s="86"/>
      <c r="F47" s="90">
        <v>1281.7</v>
      </c>
    </row>
    <row r="48" spans="1:6" s="37" customFormat="1" ht="18.75" customHeight="1">
      <c r="A48" s="16">
        <v>4</v>
      </c>
      <c r="B48" s="29" t="s">
        <v>31</v>
      </c>
      <c r="C48" s="25"/>
      <c r="D48" s="19"/>
      <c r="E48" s="86"/>
      <c r="F48" s="90">
        <v>602.4</v>
      </c>
    </row>
    <row r="49" spans="1:6" s="36" customFormat="1" ht="18.75" customHeight="1">
      <c r="A49" s="38">
        <v>5</v>
      </c>
      <c r="B49" s="39" t="s">
        <v>32</v>
      </c>
      <c r="C49" s="25"/>
      <c r="D49" s="19"/>
      <c r="E49" s="86"/>
      <c r="F49" s="90">
        <v>66</v>
      </c>
    </row>
    <row r="50" spans="1:6" ht="18">
      <c r="A50" s="16">
        <v>6</v>
      </c>
      <c r="B50" s="23" t="s">
        <v>33</v>
      </c>
      <c r="C50" s="25"/>
      <c r="D50" s="19"/>
      <c r="E50" s="86"/>
      <c r="F50" s="90">
        <v>74</v>
      </c>
    </row>
    <row r="51" spans="1:6" s="37" customFormat="1" ht="18">
      <c r="A51" s="16">
        <v>7</v>
      </c>
      <c r="B51" s="29" t="s">
        <v>34</v>
      </c>
      <c r="C51" s="25"/>
      <c r="D51" s="25"/>
      <c r="E51" s="89"/>
      <c r="F51" s="95">
        <f>SUM(F52:F54)</f>
        <v>225.4</v>
      </c>
    </row>
    <row r="52" spans="1:6" s="36" customFormat="1" ht="18">
      <c r="A52" s="6">
        <v>7.1</v>
      </c>
      <c r="B52" s="10" t="s">
        <v>35</v>
      </c>
      <c r="C52" s="25"/>
      <c r="D52" s="19"/>
      <c r="E52" s="86"/>
      <c r="F52" s="91">
        <v>115.2</v>
      </c>
    </row>
    <row r="53" spans="1:6" ht="18">
      <c r="A53" s="6">
        <v>7.2</v>
      </c>
      <c r="B53" s="2" t="s">
        <v>36</v>
      </c>
      <c r="C53" s="25"/>
      <c r="D53" s="19"/>
      <c r="E53" s="86"/>
      <c r="F53" s="91">
        <v>34.7</v>
      </c>
    </row>
    <row r="54" spans="1:6" ht="18">
      <c r="A54" s="6">
        <v>7.3</v>
      </c>
      <c r="B54" s="2" t="s">
        <v>37</v>
      </c>
      <c r="C54" s="25"/>
      <c r="D54" s="19"/>
      <c r="E54" s="86"/>
      <c r="F54" s="91">
        <v>75.5</v>
      </c>
    </row>
    <row r="55" spans="1:6" ht="18">
      <c r="A55" s="16">
        <v>8</v>
      </c>
      <c r="B55" s="23" t="s">
        <v>38</v>
      </c>
      <c r="C55" s="25"/>
      <c r="D55" s="19"/>
      <c r="E55" s="86"/>
      <c r="F55" s="90"/>
    </row>
    <row r="56" spans="1:6" ht="18">
      <c r="A56" s="16">
        <v>9</v>
      </c>
      <c r="B56" s="23" t="s">
        <v>39</v>
      </c>
      <c r="C56" s="25"/>
      <c r="D56" s="19"/>
      <c r="E56" s="86"/>
      <c r="F56" s="90"/>
    </row>
    <row r="57" spans="1:6" ht="18">
      <c r="A57" s="16">
        <v>10</v>
      </c>
      <c r="B57" s="29" t="s">
        <v>40</v>
      </c>
      <c r="C57" s="25"/>
      <c r="D57" s="19"/>
      <c r="E57" s="86"/>
      <c r="F57" s="90">
        <v>790.6</v>
      </c>
    </row>
    <row r="58" spans="1:6" ht="18">
      <c r="A58" s="16">
        <v>11</v>
      </c>
      <c r="B58" s="29" t="s">
        <v>41</v>
      </c>
      <c r="C58" s="25"/>
      <c r="D58" s="19"/>
      <c r="E58" s="86"/>
      <c r="F58" s="90">
        <v>778</v>
      </c>
    </row>
    <row r="59" spans="1:6" ht="18">
      <c r="A59" s="16">
        <v>12</v>
      </c>
      <c r="B59" s="23" t="s">
        <v>42</v>
      </c>
      <c r="C59" s="25"/>
      <c r="D59" s="19"/>
      <c r="E59" s="86"/>
      <c r="F59" s="90">
        <v>599</v>
      </c>
    </row>
    <row r="60" spans="1:6" ht="18">
      <c r="A60" s="16">
        <v>13</v>
      </c>
      <c r="B60" s="27" t="s">
        <v>43</v>
      </c>
      <c r="C60" s="25"/>
      <c r="D60" s="19"/>
      <c r="E60" s="86"/>
      <c r="F60" s="90">
        <v>74.9</v>
      </c>
    </row>
    <row r="61" spans="1:6" ht="18">
      <c r="A61" s="16">
        <v>14</v>
      </c>
      <c r="B61" s="23" t="s">
        <v>44</v>
      </c>
      <c r="C61" s="25"/>
      <c r="D61" s="19"/>
      <c r="E61" s="86"/>
      <c r="F61" s="90"/>
    </row>
    <row r="62" spans="1:6" ht="18">
      <c r="A62" s="16">
        <v>15</v>
      </c>
      <c r="B62" s="23" t="s">
        <v>45</v>
      </c>
      <c r="C62" s="25"/>
      <c r="D62" s="19"/>
      <c r="E62" s="86"/>
      <c r="F62" s="90">
        <v>27</v>
      </c>
    </row>
    <row r="63" spans="1:6" ht="18">
      <c r="A63" s="16">
        <v>16</v>
      </c>
      <c r="B63" s="23" t="s">
        <v>46</v>
      </c>
      <c r="C63" s="25"/>
      <c r="D63" s="19"/>
      <c r="E63" s="86"/>
      <c r="F63" s="90">
        <v>917</v>
      </c>
    </row>
    <row r="64" spans="1:6" ht="18">
      <c r="A64" s="16">
        <v>17</v>
      </c>
      <c r="B64" s="47" t="s">
        <v>47</v>
      </c>
      <c r="C64" s="25"/>
      <c r="D64" s="19"/>
      <c r="E64" s="86"/>
      <c r="F64" s="90">
        <v>144.2</v>
      </c>
    </row>
    <row r="65" spans="1:6" ht="18">
      <c r="A65" s="16">
        <v>18</v>
      </c>
      <c r="B65" s="23" t="s">
        <v>48</v>
      </c>
      <c r="C65" s="25"/>
      <c r="D65" s="19"/>
      <c r="E65" s="86"/>
      <c r="F65" s="90">
        <v>996</v>
      </c>
    </row>
    <row r="66" spans="1:6" ht="30">
      <c r="A66" s="16">
        <v>19</v>
      </c>
      <c r="B66" s="48" t="s">
        <v>49</v>
      </c>
      <c r="C66" s="25"/>
      <c r="D66" s="19"/>
      <c r="E66" s="86"/>
      <c r="F66" s="90"/>
    </row>
    <row r="67" spans="1:6" ht="18">
      <c r="A67" s="16">
        <v>20</v>
      </c>
      <c r="B67" s="49" t="s">
        <v>50</v>
      </c>
      <c r="C67" s="25"/>
      <c r="D67" s="19"/>
      <c r="E67" s="86"/>
      <c r="F67" s="90">
        <v>30</v>
      </c>
    </row>
    <row r="68" spans="1:6" ht="21.75" customHeight="1">
      <c r="A68" s="16">
        <v>21</v>
      </c>
      <c r="B68" s="30" t="s">
        <v>51</v>
      </c>
      <c r="C68" s="25"/>
      <c r="D68" s="19"/>
      <c r="E68" s="86"/>
      <c r="F68" s="90">
        <v>32</v>
      </c>
    </row>
    <row r="69" spans="1:6" ht="21.75" customHeight="1">
      <c r="A69" s="16">
        <v>22</v>
      </c>
      <c r="B69" s="30" t="s">
        <v>52</v>
      </c>
      <c r="C69" s="25"/>
      <c r="D69" s="19"/>
      <c r="E69" s="86"/>
      <c r="F69" s="90">
        <v>6</v>
      </c>
    </row>
    <row r="70" spans="1:6" ht="20.25" customHeight="1">
      <c r="A70" s="16">
        <v>23</v>
      </c>
      <c r="B70" s="30" t="s">
        <v>53</v>
      </c>
      <c r="C70" s="25"/>
      <c r="D70" s="19"/>
      <c r="E70" s="86"/>
      <c r="F70" s="90">
        <v>11</v>
      </c>
    </row>
    <row r="71" spans="1:6" ht="22.5" customHeight="1">
      <c r="A71" s="16">
        <v>24</v>
      </c>
      <c r="B71" s="30" t="s">
        <v>54</v>
      </c>
      <c r="C71" s="25"/>
      <c r="D71" s="19"/>
      <c r="E71" s="86"/>
      <c r="F71" s="90">
        <v>25.4</v>
      </c>
    </row>
    <row r="72" spans="1:6" ht="19.5" customHeight="1">
      <c r="A72" s="16">
        <v>25</v>
      </c>
      <c r="B72" s="30" t="s">
        <v>55</v>
      </c>
      <c r="C72" s="25"/>
      <c r="D72" s="19"/>
      <c r="E72" s="86"/>
      <c r="F72" s="90">
        <v>43</v>
      </c>
    </row>
    <row r="73" spans="1:6" ht="20.25" customHeight="1">
      <c r="A73" s="16">
        <v>26</v>
      </c>
      <c r="B73" s="30" t="s">
        <v>56</v>
      </c>
      <c r="C73" s="25"/>
      <c r="D73" s="19"/>
      <c r="E73" s="86"/>
      <c r="F73" s="90"/>
    </row>
    <row r="74" spans="1:6" ht="18" customHeight="1">
      <c r="A74" s="16">
        <v>27</v>
      </c>
      <c r="B74" s="100" t="s">
        <v>57</v>
      </c>
      <c r="C74" s="25"/>
      <c r="D74" s="19"/>
      <c r="E74" s="86"/>
      <c r="F74" s="90">
        <v>198.7</v>
      </c>
    </row>
    <row r="75" spans="1:6" ht="22.5" customHeight="1">
      <c r="A75" s="16">
        <v>28</v>
      </c>
      <c r="B75" s="30" t="s">
        <v>100</v>
      </c>
      <c r="C75" s="25"/>
      <c r="D75" s="19"/>
      <c r="E75" s="86"/>
      <c r="F75" s="90">
        <v>250</v>
      </c>
    </row>
    <row r="76" spans="1:6" ht="18" customHeight="1">
      <c r="A76" s="16">
        <v>29</v>
      </c>
      <c r="B76" s="26" t="s">
        <v>101</v>
      </c>
      <c r="C76" s="25"/>
      <c r="D76" s="19"/>
      <c r="E76" s="86"/>
      <c r="F76" s="90">
        <v>48</v>
      </c>
    </row>
    <row r="77" spans="1:6" ht="17.25" customHeight="1">
      <c r="A77" s="16">
        <v>30</v>
      </c>
      <c r="B77" s="26" t="s">
        <v>102</v>
      </c>
      <c r="C77" s="25"/>
      <c r="D77" s="19"/>
      <c r="E77" s="86"/>
      <c r="F77" s="90">
        <v>10</v>
      </c>
    </row>
    <row r="78" spans="1:6" ht="18.75" customHeight="1">
      <c r="A78" s="16">
        <v>31</v>
      </c>
      <c r="B78" s="26" t="s">
        <v>103</v>
      </c>
      <c r="C78" s="25"/>
      <c r="D78" s="19"/>
      <c r="E78" s="86"/>
      <c r="F78" s="90">
        <v>1910</v>
      </c>
    </row>
    <row r="79" spans="1:6" ht="19.5" customHeight="1">
      <c r="A79" s="16">
        <v>32</v>
      </c>
      <c r="B79" s="26" t="s">
        <v>104</v>
      </c>
      <c r="C79" s="25"/>
      <c r="D79" s="19"/>
      <c r="E79" s="86"/>
      <c r="F79" s="90">
        <v>177</v>
      </c>
    </row>
    <row r="80" spans="1:6" ht="18">
      <c r="A80" s="16">
        <v>33</v>
      </c>
      <c r="B80" s="50" t="s">
        <v>58</v>
      </c>
      <c r="C80" s="25"/>
      <c r="D80" s="19"/>
      <c r="E80" s="86"/>
      <c r="F80" s="90"/>
    </row>
    <row r="81" spans="1:6" ht="18">
      <c r="A81" s="6">
        <v>33.1</v>
      </c>
      <c r="B81" s="2" t="s">
        <v>59</v>
      </c>
      <c r="C81" s="25"/>
      <c r="D81" s="19"/>
      <c r="E81" s="86"/>
      <c r="F81" s="90"/>
    </row>
    <row r="82" spans="1:6" s="37" customFormat="1" ht="26.25" customHeight="1">
      <c r="A82" s="16">
        <v>34</v>
      </c>
      <c r="B82" s="51" t="s">
        <v>60</v>
      </c>
      <c r="C82" s="25"/>
      <c r="D82" s="19"/>
      <c r="E82" s="86"/>
      <c r="F82" s="91"/>
    </row>
    <row r="83" spans="1:6" s="36" customFormat="1" ht="20.25" customHeight="1">
      <c r="A83" s="16">
        <v>35</v>
      </c>
      <c r="B83" s="23" t="s">
        <v>61</v>
      </c>
      <c r="C83" s="25"/>
      <c r="D83" s="19"/>
      <c r="E83" s="86"/>
      <c r="F83" s="90">
        <v>9</v>
      </c>
    </row>
    <row r="84" spans="1:6" ht="21.75" customHeight="1">
      <c r="A84" s="16">
        <v>36</v>
      </c>
      <c r="B84" s="34" t="s">
        <v>105</v>
      </c>
      <c r="C84" s="15"/>
      <c r="D84" s="14"/>
      <c r="E84" s="85"/>
      <c r="F84" s="90">
        <v>32</v>
      </c>
    </row>
    <row r="85" spans="1:6" ht="23.25" customHeight="1">
      <c r="A85" s="31"/>
      <c r="B85" s="32" t="s">
        <v>62</v>
      </c>
      <c r="C85" s="15"/>
      <c r="D85" s="14"/>
      <c r="E85" s="14"/>
      <c r="F85" s="92">
        <f>SUM(F43,F46:F51,F55:F80,F82:F84)</f>
        <v>110900.59999999998</v>
      </c>
    </row>
    <row r="86" spans="1:6" ht="12.75" customHeight="1">
      <c r="A86" s="1"/>
      <c r="B86" s="4"/>
      <c r="C86" s="3"/>
      <c r="D86" s="5"/>
      <c r="E86" s="5"/>
      <c r="F86" s="97"/>
    </row>
    <row r="87" ht="15">
      <c r="F87" s="97"/>
    </row>
    <row r="88" ht="15">
      <c r="F88" s="97"/>
    </row>
    <row r="89" ht="15">
      <c r="F89" s="97"/>
    </row>
    <row r="90" ht="15">
      <c r="F90" s="97"/>
    </row>
    <row r="91" ht="15">
      <c r="F91" s="97"/>
    </row>
    <row r="92" ht="15">
      <c r="F92" s="97"/>
    </row>
    <row r="93" ht="15">
      <c r="F93" s="97"/>
    </row>
    <row r="94" ht="15">
      <c r="F94" s="97"/>
    </row>
    <row r="95" ht="15">
      <c r="F95" s="97"/>
    </row>
    <row r="96" ht="15">
      <c r="F96" s="97"/>
    </row>
    <row r="97" ht="15">
      <c r="F97" s="97"/>
    </row>
    <row r="98" ht="15">
      <c r="F98" s="97"/>
    </row>
    <row r="99" ht="15">
      <c r="F99" s="97"/>
    </row>
    <row r="100" ht="15">
      <c r="F100" s="97"/>
    </row>
    <row r="101" ht="15">
      <c r="F101" s="97"/>
    </row>
    <row r="102" ht="15">
      <c r="F102" s="97"/>
    </row>
    <row r="103" ht="15">
      <c r="F103" s="97"/>
    </row>
    <row r="104" ht="15">
      <c r="F104" s="97"/>
    </row>
    <row r="105" ht="15">
      <c r="F105" s="97"/>
    </row>
    <row r="106" ht="15">
      <c r="F106" s="97"/>
    </row>
    <row r="107" ht="15">
      <c r="F107" s="97"/>
    </row>
    <row r="108" ht="15">
      <c r="F108" s="97"/>
    </row>
    <row r="109" ht="15">
      <c r="F109" s="97"/>
    </row>
    <row r="110" ht="15">
      <c r="F110" s="97"/>
    </row>
    <row r="111" ht="15">
      <c r="F111" s="97"/>
    </row>
    <row r="112" ht="15">
      <c r="F112" s="97"/>
    </row>
    <row r="113" ht="15">
      <c r="F113" s="97"/>
    </row>
    <row r="114" ht="15">
      <c r="F114" s="97"/>
    </row>
    <row r="115" ht="15">
      <c r="F115" s="97"/>
    </row>
    <row r="116" ht="15">
      <c r="F116" s="97"/>
    </row>
    <row r="117" ht="15">
      <c r="F117" s="97"/>
    </row>
    <row r="118" ht="15">
      <c r="F118" s="97"/>
    </row>
    <row r="119" ht="15">
      <c r="F119" s="97"/>
    </row>
    <row r="120" ht="15">
      <c r="F120" s="97"/>
    </row>
    <row r="121" ht="15">
      <c r="F121" s="97"/>
    </row>
    <row r="122" ht="15">
      <c r="F122" s="97"/>
    </row>
    <row r="123" ht="15">
      <c r="F123" s="97"/>
    </row>
    <row r="124" ht="15">
      <c r="F124" s="97"/>
    </row>
    <row r="125" ht="15">
      <c r="F125" s="97"/>
    </row>
    <row r="126" ht="15">
      <c r="F126" s="97"/>
    </row>
    <row r="127" ht="15">
      <c r="F127" s="97"/>
    </row>
    <row r="128" ht="15">
      <c r="F128" s="97"/>
    </row>
    <row r="129" ht="15">
      <c r="F129" s="97"/>
    </row>
    <row r="130" ht="15">
      <c r="F130" s="97"/>
    </row>
    <row r="131" ht="15">
      <c r="F131" s="97"/>
    </row>
    <row r="132" ht="15">
      <c r="F132" s="97"/>
    </row>
    <row r="133" ht="15">
      <c r="F133" s="97"/>
    </row>
    <row r="134" ht="15">
      <c r="F134" s="97"/>
    </row>
    <row r="135" ht="15">
      <c r="F135" s="97"/>
    </row>
    <row r="136" ht="15">
      <c r="F136" s="97"/>
    </row>
    <row r="137" ht="15">
      <c r="F137" s="97"/>
    </row>
    <row r="138" ht="15">
      <c r="F138" s="97"/>
    </row>
    <row r="139" ht="15">
      <c r="F139" s="97"/>
    </row>
    <row r="140" ht="15">
      <c r="F140" s="97"/>
    </row>
    <row r="141" ht="15">
      <c r="F141" s="97"/>
    </row>
    <row r="142" ht="15">
      <c r="F142" s="97"/>
    </row>
    <row r="143" ht="15">
      <c r="F143" s="97"/>
    </row>
    <row r="144" ht="15">
      <c r="F144" s="97"/>
    </row>
    <row r="145" ht="15">
      <c r="F145" s="97"/>
    </row>
    <row r="146" ht="15">
      <c r="F146" s="97"/>
    </row>
    <row r="147" ht="15">
      <c r="F147" s="97"/>
    </row>
    <row r="148" ht="15">
      <c r="F148" s="97"/>
    </row>
    <row r="149" ht="15">
      <c r="F149" s="97"/>
    </row>
    <row r="150" ht="15">
      <c r="F150" s="97"/>
    </row>
    <row r="151" ht="15">
      <c r="F151" s="97"/>
    </row>
    <row r="152" ht="15">
      <c r="F152" s="97"/>
    </row>
    <row r="153" ht="15">
      <c r="F153" s="97"/>
    </row>
    <row r="154" ht="15">
      <c r="F154" s="97"/>
    </row>
    <row r="155" ht="15">
      <c r="F155" s="97"/>
    </row>
    <row r="156" ht="15">
      <c r="F156" s="97"/>
    </row>
    <row r="157" ht="15">
      <c r="F157" s="97"/>
    </row>
    <row r="158" ht="15">
      <c r="F158" s="97"/>
    </row>
    <row r="159" ht="15">
      <c r="F159" s="97"/>
    </row>
    <row r="160" ht="15">
      <c r="F160" s="97"/>
    </row>
    <row r="161" ht="15">
      <c r="F161" s="97"/>
    </row>
    <row r="162" ht="15">
      <c r="F162" s="97"/>
    </row>
    <row r="163" ht="15">
      <c r="F163" s="97"/>
    </row>
    <row r="164" ht="15">
      <c r="F164" s="97"/>
    </row>
    <row r="165" ht="15">
      <c r="F165" s="97"/>
    </row>
    <row r="166" ht="15">
      <c r="F166" s="97"/>
    </row>
    <row r="167" ht="15">
      <c r="F167" s="97"/>
    </row>
    <row r="168" ht="15">
      <c r="F168" s="97"/>
    </row>
    <row r="169" ht="15">
      <c r="F169" s="97"/>
    </row>
    <row r="170" ht="15">
      <c r="F170" s="97"/>
    </row>
    <row r="171" ht="15">
      <c r="F171" s="97"/>
    </row>
    <row r="172" ht="15">
      <c r="F172" s="97"/>
    </row>
    <row r="173" ht="15">
      <c r="F173" s="97"/>
    </row>
    <row r="174" ht="15">
      <c r="F174" s="97"/>
    </row>
    <row r="175" ht="15">
      <c r="F175" s="97"/>
    </row>
    <row r="176" ht="15">
      <c r="F176" s="97"/>
    </row>
    <row r="177" ht="15">
      <c r="F177" s="97"/>
    </row>
    <row r="178" ht="15">
      <c r="F178" s="97"/>
    </row>
    <row r="179" ht="15">
      <c r="F179" s="97"/>
    </row>
    <row r="180" ht="15">
      <c r="F180" s="97"/>
    </row>
    <row r="181" ht="15">
      <c r="F181" s="97"/>
    </row>
    <row r="182" ht="15">
      <c r="F182" s="97"/>
    </row>
    <row r="183" ht="15">
      <c r="F183" s="97"/>
    </row>
    <row r="184" ht="15">
      <c r="F184" s="97"/>
    </row>
    <row r="185" ht="15">
      <c r="F185" s="97"/>
    </row>
    <row r="186" ht="15">
      <c r="F186" s="97"/>
    </row>
    <row r="187" ht="15">
      <c r="F187" s="97"/>
    </row>
    <row r="188" ht="15">
      <c r="F188" s="97"/>
    </row>
    <row r="189" ht="15">
      <c r="F189" s="97"/>
    </row>
    <row r="190" ht="15">
      <c r="F190" s="97"/>
    </row>
    <row r="191" ht="15">
      <c r="F191" s="97"/>
    </row>
    <row r="192" ht="15">
      <c r="F192" s="97"/>
    </row>
    <row r="193" ht="15">
      <c r="F193" s="97"/>
    </row>
    <row r="194" ht="15">
      <c r="F194" s="97"/>
    </row>
    <row r="195" ht="15">
      <c r="F195" s="97"/>
    </row>
    <row r="196" ht="15">
      <c r="F196" s="97"/>
    </row>
    <row r="197" ht="15">
      <c r="F197" s="97"/>
    </row>
    <row r="198" ht="15">
      <c r="F198" s="97"/>
    </row>
    <row r="199" ht="15">
      <c r="F199" s="97"/>
    </row>
    <row r="200" ht="15">
      <c r="F200" s="97"/>
    </row>
    <row r="201" ht="15">
      <c r="F201" s="97"/>
    </row>
    <row r="202" ht="15">
      <c r="F202" s="97"/>
    </row>
    <row r="203" ht="15">
      <c r="F203" s="97"/>
    </row>
    <row r="204" ht="15">
      <c r="F204" s="97"/>
    </row>
    <row r="205" ht="15">
      <c r="F205" s="97"/>
    </row>
  </sheetData>
  <sheetProtection/>
  <mergeCells count="3">
    <mergeCell ref="A11:F11"/>
    <mergeCell ref="A13:F13"/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B49">
      <selection activeCell="I5" sqref="I5"/>
    </sheetView>
  </sheetViews>
  <sheetFormatPr defaultColWidth="9.140625" defaultRowHeight="15"/>
  <cols>
    <col min="1" max="1" width="5.421875" style="0" customWidth="1"/>
    <col min="2" max="2" width="38.140625" style="0" customWidth="1"/>
    <col min="3" max="3" width="12.7109375" style="0" customWidth="1"/>
    <col min="4" max="4" width="11.140625" style="0" customWidth="1"/>
    <col min="5" max="5" width="12.7109375" style="0" customWidth="1"/>
  </cols>
  <sheetData>
    <row r="1" spans="1:5" ht="19.5">
      <c r="A1" s="111" t="s">
        <v>64</v>
      </c>
      <c r="B1" s="111"/>
      <c r="C1" s="111"/>
      <c r="D1" s="111"/>
      <c r="E1" s="111"/>
    </row>
    <row r="2" spans="1:5" ht="19.5">
      <c r="A2" s="110" t="s">
        <v>63</v>
      </c>
      <c r="B2" s="110"/>
      <c r="C2" s="110"/>
      <c r="D2" s="110"/>
      <c r="E2" s="110"/>
    </row>
    <row r="3" spans="1:5" ht="39" customHeight="1">
      <c r="A3" s="112" t="s">
        <v>65</v>
      </c>
      <c r="B3" s="112"/>
      <c r="C3" s="112"/>
      <c r="D3" s="112"/>
      <c r="E3" s="112"/>
    </row>
    <row r="4" spans="1:5" ht="18">
      <c r="A4" s="53"/>
      <c r="B4" s="53"/>
      <c r="C4" s="40"/>
      <c r="D4" s="40"/>
      <c r="E4" s="54" t="s">
        <v>66</v>
      </c>
    </row>
    <row r="5" spans="1:5" ht="33.75">
      <c r="A5" s="55"/>
      <c r="B5" s="56" t="s">
        <v>67</v>
      </c>
      <c r="C5" s="57" t="s">
        <v>68</v>
      </c>
      <c r="D5" s="57" t="s">
        <v>69</v>
      </c>
      <c r="E5" s="57" t="s">
        <v>70</v>
      </c>
    </row>
    <row r="6" spans="1:5" ht="52.5" customHeight="1">
      <c r="A6" s="58" t="s">
        <v>3</v>
      </c>
      <c r="B6" s="59" t="s">
        <v>71</v>
      </c>
      <c r="C6" s="60">
        <v>3948.9</v>
      </c>
      <c r="D6" s="60">
        <v>3948.9</v>
      </c>
      <c r="E6" s="61">
        <f>D6-C6</f>
        <v>0</v>
      </c>
    </row>
    <row r="7" spans="1:5" ht="36">
      <c r="A7" s="58" t="s">
        <v>24</v>
      </c>
      <c r="B7" s="59" t="s">
        <v>72</v>
      </c>
      <c r="C7" s="61">
        <f>C8+C6</f>
        <v>111196.9</v>
      </c>
      <c r="D7" s="61">
        <f>SUM(D8,D19:D31)</f>
        <v>106753</v>
      </c>
      <c r="E7" s="61">
        <f>D7-C7</f>
        <v>-4443.899999999994</v>
      </c>
    </row>
    <row r="8" spans="1:5" ht="18">
      <c r="A8" s="43">
        <v>1</v>
      </c>
      <c r="B8" s="62" t="s">
        <v>5</v>
      </c>
      <c r="C8" s="106">
        <f>C9+C10</f>
        <v>107248</v>
      </c>
      <c r="D8" s="106">
        <f>D9+D10</f>
        <v>106448.6</v>
      </c>
      <c r="E8" s="107">
        <f aca="true" t="shared" si="0" ref="E8:E31">D8-C8</f>
        <v>-799.3999999999942</v>
      </c>
    </row>
    <row r="9" spans="1:5" ht="18">
      <c r="A9" s="43"/>
      <c r="B9" s="62" t="s">
        <v>7</v>
      </c>
      <c r="C9" s="63">
        <v>51911.6</v>
      </c>
      <c r="D9" s="63">
        <v>51293.3</v>
      </c>
      <c r="E9" s="61">
        <f t="shared" si="0"/>
        <v>-618.2999999999956</v>
      </c>
    </row>
    <row r="10" spans="1:5" ht="18">
      <c r="A10" s="43"/>
      <c r="B10" s="62" t="s">
        <v>8</v>
      </c>
      <c r="C10" s="63">
        <v>55336.4</v>
      </c>
      <c r="D10" s="63">
        <v>55155.3</v>
      </c>
      <c r="E10" s="61">
        <f t="shared" si="0"/>
        <v>-181.09999999999854</v>
      </c>
    </row>
    <row r="11" spans="1:5" ht="18">
      <c r="A11" s="43"/>
      <c r="B11" s="62" t="s">
        <v>9</v>
      </c>
      <c r="C11" s="63"/>
      <c r="D11" s="63"/>
      <c r="E11" s="61">
        <f t="shared" si="0"/>
        <v>0</v>
      </c>
    </row>
    <row r="12" spans="1:5" ht="18">
      <c r="A12" s="43"/>
      <c r="B12" s="62" t="s">
        <v>10</v>
      </c>
      <c r="C12" s="63"/>
      <c r="D12" s="63"/>
      <c r="E12" s="61">
        <f t="shared" si="0"/>
        <v>0</v>
      </c>
    </row>
    <row r="13" spans="1:5" ht="18">
      <c r="A13" s="65">
        <v>1.1</v>
      </c>
      <c r="B13" s="66" t="s">
        <v>73</v>
      </c>
      <c r="C13" s="67"/>
      <c r="D13" s="67"/>
      <c r="E13" s="61">
        <f t="shared" si="0"/>
        <v>0</v>
      </c>
    </row>
    <row r="14" spans="1:5" ht="18">
      <c r="A14" s="65"/>
      <c r="B14" s="62" t="s">
        <v>7</v>
      </c>
      <c r="C14" s="67"/>
      <c r="D14" s="67"/>
      <c r="E14" s="61">
        <f t="shared" si="0"/>
        <v>0</v>
      </c>
    </row>
    <row r="15" spans="1:5" ht="18">
      <c r="A15" s="65"/>
      <c r="B15" s="62" t="s">
        <v>8</v>
      </c>
      <c r="C15" s="67"/>
      <c r="D15" s="67"/>
      <c r="E15" s="61">
        <f t="shared" si="0"/>
        <v>0</v>
      </c>
    </row>
    <row r="16" spans="1:5" ht="18">
      <c r="A16" s="65">
        <v>1.2</v>
      </c>
      <c r="B16" s="66" t="s">
        <v>12</v>
      </c>
      <c r="C16" s="67"/>
      <c r="D16" s="67"/>
      <c r="E16" s="61">
        <f t="shared" si="0"/>
        <v>0</v>
      </c>
    </row>
    <row r="17" spans="1:5" ht="18">
      <c r="A17" s="65"/>
      <c r="B17" s="62" t="s">
        <v>8</v>
      </c>
      <c r="C17" s="67"/>
      <c r="D17" s="67">
        <v>198.7</v>
      </c>
      <c r="E17" s="61">
        <f t="shared" si="0"/>
        <v>198.7</v>
      </c>
    </row>
    <row r="18" spans="1:5" ht="18">
      <c r="A18" s="65"/>
      <c r="B18" s="62" t="s">
        <v>9</v>
      </c>
      <c r="C18" s="67"/>
      <c r="D18" s="67"/>
      <c r="E18" s="61">
        <f t="shared" si="0"/>
        <v>0</v>
      </c>
    </row>
    <row r="19" spans="1:5" ht="18">
      <c r="A19" s="43">
        <v>2</v>
      </c>
      <c r="B19" s="46" t="s">
        <v>13</v>
      </c>
      <c r="C19" s="63"/>
      <c r="D19" s="63"/>
      <c r="E19" s="61">
        <f t="shared" si="0"/>
        <v>0</v>
      </c>
    </row>
    <row r="20" spans="1:5" ht="18">
      <c r="A20" s="43">
        <v>3</v>
      </c>
      <c r="B20" s="46" t="s">
        <v>14</v>
      </c>
      <c r="C20" s="63"/>
      <c r="D20" s="63"/>
      <c r="E20" s="61">
        <f t="shared" si="0"/>
        <v>0</v>
      </c>
    </row>
    <row r="21" spans="1:15" ht="18">
      <c r="A21" s="43">
        <v>4</v>
      </c>
      <c r="B21" s="46" t="s">
        <v>15</v>
      </c>
      <c r="C21" s="63"/>
      <c r="D21" s="63"/>
      <c r="E21" s="61">
        <f t="shared" si="0"/>
        <v>0</v>
      </c>
      <c r="G21" s="97"/>
      <c r="H21" s="101"/>
      <c r="I21" s="97"/>
      <c r="J21" s="97"/>
      <c r="K21" s="97"/>
      <c r="L21" s="97"/>
      <c r="M21" s="97"/>
      <c r="N21" s="97"/>
      <c r="O21" s="97"/>
    </row>
    <row r="22" spans="1:15" ht="18">
      <c r="A22" s="43">
        <v>5</v>
      </c>
      <c r="B22" s="41" t="s">
        <v>16</v>
      </c>
      <c r="C22" s="63"/>
      <c r="D22" s="63">
        <v>45</v>
      </c>
      <c r="E22" s="61">
        <f t="shared" si="0"/>
        <v>45</v>
      </c>
      <c r="G22" s="97"/>
      <c r="H22" s="101"/>
      <c r="I22" s="97"/>
      <c r="J22" s="97"/>
      <c r="K22" s="97"/>
      <c r="L22" s="97"/>
      <c r="M22" s="97"/>
      <c r="N22" s="97"/>
      <c r="O22" s="97"/>
    </row>
    <row r="23" spans="1:15" ht="18">
      <c r="A23" s="43">
        <v>6</v>
      </c>
      <c r="B23" s="46" t="s">
        <v>17</v>
      </c>
      <c r="C23" s="63"/>
      <c r="D23" s="63"/>
      <c r="E23" s="61">
        <f t="shared" si="0"/>
        <v>0</v>
      </c>
      <c r="G23" s="97"/>
      <c r="H23" s="101"/>
      <c r="I23" s="97"/>
      <c r="J23" s="97"/>
      <c r="K23" s="97"/>
      <c r="L23" s="97"/>
      <c r="M23" s="97"/>
      <c r="N23" s="97"/>
      <c r="O23" s="97"/>
    </row>
    <row r="24" spans="1:15" ht="18">
      <c r="A24" s="43">
        <v>7</v>
      </c>
      <c r="B24" s="46" t="s">
        <v>18</v>
      </c>
      <c r="C24" s="63"/>
      <c r="D24" s="63"/>
      <c r="E24" s="61">
        <f t="shared" si="0"/>
        <v>0</v>
      </c>
      <c r="G24" s="97"/>
      <c r="H24" s="101"/>
      <c r="I24" s="97"/>
      <c r="J24" s="97"/>
      <c r="K24" s="97"/>
      <c r="L24" s="97"/>
      <c r="M24" s="97"/>
      <c r="N24" s="97"/>
      <c r="O24" s="97"/>
    </row>
    <row r="25" spans="1:15" ht="18">
      <c r="A25" s="43">
        <v>8</v>
      </c>
      <c r="B25" s="41" t="s">
        <v>19</v>
      </c>
      <c r="C25" s="63"/>
      <c r="D25" s="63">
        <v>250</v>
      </c>
      <c r="E25" s="61">
        <f t="shared" si="0"/>
        <v>250</v>
      </c>
      <c r="G25" s="97"/>
      <c r="H25" s="101"/>
      <c r="I25" s="97"/>
      <c r="J25" s="97"/>
      <c r="K25" s="97"/>
      <c r="L25" s="97"/>
      <c r="M25" s="97"/>
      <c r="N25" s="97"/>
      <c r="O25" s="97"/>
    </row>
    <row r="26" spans="1:15" ht="18">
      <c r="A26" s="43">
        <v>9</v>
      </c>
      <c r="B26" s="44" t="s">
        <v>74</v>
      </c>
      <c r="C26" s="63"/>
      <c r="D26" s="63"/>
      <c r="E26" s="61">
        <f t="shared" si="0"/>
        <v>0</v>
      </c>
      <c r="G26" s="97"/>
      <c r="H26" s="101"/>
      <c r="I26" s="97"/>
      <c r="J26" s="97"/>
      <c r="K26" s="97"/>
      <c r="L26" s="97"/>
      <c r="M26" s="97"/>
      <c r="N26" s="97"/>
      <c r="O26" s="97"/>
    </row>
    <row r="27" spans="1:15" ht="18">
      <c r="A27" s="43">
        <v>10</v>
      </c>
      <c r="B27" s="44" t="s">
        <v>21</v>
      </c>
      <c r="C27" s="63"/>
      <c r="D27" s="63">
        <v>0.4</v>
      </c>
      <c r="E27" s="61">
        <f t="shared" si="0"/>
        <v>0.4</v>
      </c>
      <c r="G27" s="97"/>
      <c r="H27" s="101"/>
      <c r="I27" s="97"/>
      <c r="J27" s="97"/>
      <c r="K27" s="97"/>
      <c r="L27" s="97"/>
      <c r="M27" s="97"/>
      <c r="N27" s="97"/>
      <c r="O27" s="97"/>
    </row>
    <row r="28" spans="1:15" ht="18">
      <c r="A28" s="43">
        <v>11</v>
      </c>
      <c r="B28" s="42"/>
      <c r="C28" s="63"/>
      <c r="D28" s="63"/>
      <c r="E28" s="61">
        <f t="shared" si="0"/>
        <v>0</v>
      </c>
      <c r="G28" s="97"/>
      <c r="H28" s="101"/>
      <c r="I28" s="97"/>
      <c r="J28" s="97"/>
      <c r="K28" s="97"/>
      <c r="L28" s="97"/>
      <c r="M28" s="97"/>
      <c r="N28" s="97"/>
      <c r="O28" s="97"/>
    </row>
    <row r="29" spans="1:15" ht="18">
      <c r="A29" s="43">
        <v>12</v>
      </c>
      <c r="B29" s="42"/>
      <c r="C29" s="63"/>
      <c r="D29" s="63"/>
      <c r="E29" s="61">
        <f t="shared" si="0"/>
        <v>0</v>
      </c>
      <c r="G29" s="97"/>
      <c r="H29" s="101"/>
      <c r="I29" s="97"/>
      <c r="J29" s="97"/>
      <c r="K29" s="97"/>
      <c r="L29" s="97"/>
      <c r="M29" s="97"/>
      <c r="N29" s="97"/>
      <c r="O29" s="97"/>
    </row>
    <row r="30" spans="1:15" ht="18">
      <c r="A30" s="43">
        <v>13</v>
      </c>
      <c r="B30" s="42"/>
      <c r="C30" s="63"/>
      <c r="D30" s="63"/>
      <c r="E30" s="61">
        <f t="shared" si="0"/>
        <v>0</v>
      </c>
      <c r="G30" s="97"/>
      <c r="H30" s="101"/>
      <c r="I30" s="97"/>
      <c r="J30" s="97"/>
      <c r="K30" s="97"/>
      <c r="L30" s="97"/>
      <c r="M30" s="97"/>
      <c r="N30" s="97"/>
      <c r="O30" s="97"/>
    </row>
    <row r="31" spans="1:15" ht="18">
      <c r="A31" s="43">
        <v>14</v>
      </c>
      <c r="B31" s="44" t="s">
        <v>75</v>
      </c>
      <c r="C31" s="63"/>
      <c r="D31" s="63">
        <v>9</v>
      </c>
      <c r="E31" s="61">
        <f t="shared" si="0"/>
        <v>9</v>
      </c>
      <c r="G31" s="97"/>
      <c r="H31" s="97"/>
      <c r="I31" s="97"/>
      <c r="J31" s="97"/>
      <c r="K31" s="97"/>
      <c r="L31" s="97"/>
      <c r="M31" s="97"/>
      <c r="N31" s="97"/>
      <c r="O31" s="97"/>
    </row>
    <row r="32" spans="1:15" ht="38.25" customHeight="1">
      <c r="A32" s="58" t="s">
        <v>76</v>
      </c>
      <c r="B32" s="59" t="s">
        <v>77</v>
      </c>
      <c r="C32" s="99">
        <v>111196.9</v>
      </c>
      <c r="D32" s="99">
        <v>110900.6</v>
      </c>
      <c r="E32" s="99">
        <f>C32-D32</f>
        <v>296.29999999998836</v>
      </c>
      <c r="G32" s="97"/>
      <c r="H32" s="102"/>
      <c r="I32" s="102"/>
      <c r="J32" s="97"/>
      <c r="K32" s="97"/>
      <c r="L32" s="97"/>
      <c r="M32" s="97"/>
      <c r="N32" s="97"/>
      <c r="O32" s="97"/>
    </row>
    <row r="33" spans="1:5" ht="30.75" customHeight="1">
      <c r="A33" s="68" t="s">
        <v>78</v>
      </c>
      <c r="B33" s="59" t="s">
        <v>79</v>
      </c>
      <c r="C33" s="99">
        <f>SUM(C34,C37:C42,C46:C72,C76:C77)</f>
        <v>108846.9</v>
      </c>
      <c r="D33" s="99">
        <f>SUM(D34,D37:D42,D46:D72,D76:D77)</f>
        <v>108772.59999999998</v>
      </c>
      <c r="E33" s="99">
        <f>C33-D33</f>
        <v>74.30000000001746</v>
      </c>
    </row>
    <row r="34" spans="1:5" ht="15">
      <c r="A34" s="43">
        <v>1</v>
      </c>
      <c r="B34" s="42" t="s">
        <v>26</v>
      </c>
      <c r="C34" s="63">
        <v>95500</v>
      </c>
      <c r="D34" s="63">
        <v>94331.6</v>
      </c>
      <c r="E34" s="99">
        <f aca="true" t="shared" si="1" ref="E34:E91">C34-D34</f>
        <v>1168.3999999999942</v>
      </c>
    </row>
    <row r="35" spans="1:5" ht="15">
      <c r="A35" s="69">
        <v>1.1</v>
      </c>
      <c r="B35" s="70" t="s">
        <v>27</v>
      </c>
      <c r="C35" s="63"/>
      <c r="D35" s="63"/>
      <c r="E35" s="99">
        <f t="shared" si="1"/>
        <v>0</v>
      </c>
    </row>
    <row r="36" spans="1:5" ht="15">
      <c r="A36" s="69">
        <v>1.2</v>
      </c>
      <c r="B36" s="70" t="s">
        <v>28</v>
      </c>
      <c r="C36" s="67">
        <v>3500</v>
      </c>
      <c r="D36" s="63">
        <v>3150</v>
      </c>
      <c r="E36" s="99">
        <f t="shared" si="1"/>
        <v>350</v>
      </c>
    </row>
    <row r="37" spans="1:5" ht="15">
      <c r="A37" s="43">
        <v>2</v>
      </c>
      <c r="B37" s="46" t="s">
        <v>29</v>
      </c>
      <c r="C37" s="63">
        <v>6500</v>
      </c>
      <c r="D37" s="63">
        <v>7210.7</v>
      </c>
      <c r="E37" s="99">
        <f t="shared" si="1"/>
        <v>-710.6999999999998</v>
      </c>
    </row>
    <row r="38" spans="1:5" ht="15">
      <c r="A38" s="43">
        <v>3</v>
      </c>
      <c r="B38" s="45" t="s">
        <v>30</v>
      </c>
      <c r="C38" s="63">
        <v>1300</v>
      </c>
      <c r="D38" s="63">
        <v>1281.7</v>
      </c>
      <c r="E38" s="99">
        <f t="shared" si="1"/>
        <v>18.299999999999955</v>
      </c>
    </row>
    <row r="39" spans="1:5" ht="15">
      <c r="A39" s="43">
        <v>4</v>
      </c>
      <c r="B39" s="45" t="s">
        <v>31</v>
      </c>
      <c r="C39" s="63">
        <v>550</v>
      </c>
      <c r="D39" s="63">
        <v>602.4</v>
      </c>
      <c r="E39" s="99">
        <f t="shared" si="1"/>
        <v>-52.39999999999998</v>
      </c>
    </row>
    <row r="40" spans="1:5" ht="15">
      <c r="A40" s="43">
        <v>5</v>
      </c>
      <c r="B40" s="46" t="s">
        <v>32</v>
      </c>
      <c r="C40" s="63">
        <v>72</v>
      </c>
      <c r="D40" s="63">
        <v>66</v>
      </c>
      <c r="E40" s="99">
        <f t="shared" si="1"/>
        <v>6</v>
      </c>
    </row>
    <row r="41" spans="1:5" ht="15">
      <c r="A41" s="43">
        <v>6</v>
      </c>
      <c r="B41" s="46" t="s">
        <v>33</v>
      </c>
      <c r="C41" s="63">
        <v>74</v>
      </c>
      <c r="D41" s="63">
        <v>74</v>
      </c>
      <c r="E41" s="99">
        <f t="shared" si="1"/>
        <v>0</v>
      </c>
    </row>
    <row r="42" spans="1:5" ht="15">
      <c r="A42" s="43">
        <v>7</v>
      </c>
      <c r="B42" s="45" t="s">
        <v>34</v>
      </c>
      <c r="C42" s="64">
        <v>230</v>
      </c>
      <c r="D42" s="64">
        <v>225.4</v>
      </c>
      <c r="E42" s="99">
        <f t="shared" si="1"/>
        <v>4.599999999999994</v>
      </c>
    </row>
    <row r="43" spans="1:5" ht="15">
      <c r="A43" s="69">
        <v>7.1</v>
      </c>
      <c r="B43" s="71" t="s">
        <v>35</v>
      </c>
      <c r="C43" s="63">
        <v>158</v>
      </c>
      <c r="D43" s="63">
        <v>115.2</v>
      </c>
      <c r="E43" s="99">
        <f t="shared" si="1"/>
        <v>42.8</v>
      </c>
    </row>
    <row r="44" spans="1:5" ht="15">
      <c r="A44" s="69">
        <v>7.2</v>
      </c>
      <c r="B44" s="72" t="s">
        <v>36</v>
      </c>
      <c r="C44" s="67"/>
      <c r="D44" s="67">
        <v>34.7</v>
      </c>
      <c r="E44" s="99">
        <f t="shared" si="1"/>
        <v>-34.7</v>
      </c>
    </row>
    <row r="45" spans="1:5" ht="15">
      <c r="A45" s="69">
        <v>7.3</v>
      </c>
      <c r="B45" s="72" t="s">
        <v>37</v>
      </c>
      <c r="C45" s="67">
        <v>72</v>
      </c>
      <c r="D45" s="67">
        <v>75.5</v>
      </c>
      <c r="E45" s="99">
        <f t="shared" si="1"/>
        <v>-3.5</v>
      </c>
    </row>
    <row r="46" spans="1:5" ht="27.75" customHeight="1">
      <c r="A46" s="43">
        <v>8</v>
      </c>
      <c r="B46" s="73" t="s">
        <v>38</v>
      </c>
      <c r="C46" s="67"/>
      <c r="D46" s="67"/>
      <c r="E46" s="99">
        <f t="shared" si="1"/>
        <v>0</v>
      </c>
    </row>
    <row r="47" spans="1:5" ht="21" customHeight="1">
      <c r="A47" s="43">
        <v>9</v>
      </c>
      <c r="B47" s="73" t="s">
        <v>39</v>
      </c>
      <c r="C47" s="63">
        <v>20</v>
      </c>
      <c r="D47" s="63">
        <v>0</v>
      </c>
      <c r="E47" s="99">
        <f t="shared" si="1"/>
        <v>20</v>
      </c>
    </row>
    <row r="48" spans="1:5" ht="20.25" customHeight="1">
      <c r="A48" s="43">
        <v>10</v>
      </c>
      <c r="B48" s="79" t="s">
        <v>40</v>
      </c>
      <c r="C48" s="63">
        <v>980</v>
      </c>
      <c r="D48" s="63">
        <v>790.6</v>
      </c>
      <c r="E48" s="99">
        <f t="shared" si="1"/>
        <v>189.39999999999998</v>
      </c>
    </row>
    <row r="49" spans="1:5" ht="20.25" customHeight="1">
      <c r="A49" s="43">
        <v>11</v>
      </c>
      <c r="B49" s="79" t="s">
        <v>41</v>
      </c>
      <c r="C49" s="63">
        <v>980</v>
      </c>
      <c r="D49" s="63">
        <v>778</v>
      </c>
      <c r="E49" s="99">
        <f t="shared" si="1"/>
        <v>202</v>
      </c>
    </row>
    <row r="50" spans="1:5" ht="19.5" customHeight="1">
      <c r="A50" s="43">
        <v>12</v>
      </c>
      <c r="B50" s="73" t="s">
        <v>42</v>
      </c>
      <c r="C50" s="63">
        <v>900</v>
      </c>
      <c r="D50" s="63">
        <v>599</v>
      </c>
      <c r="E50" s="99">
        <f t="shared" si="1"/>
        <v>301</v>
      </c>
    </row>
    <row r="51" spans="1:5" ht="18.75" customHeight="1">
      <c r="A51" s="43">
        <v>13</v>
      </c>
      <c r="B51" s="73" t="s">
        <v>43</v>
      </c>
      <c r="C51" s="63"/>
      <c r="D51" s="63">
        <v>74.9</v>
      </c>
      <c r="E51" s="99">
        <f t="shared" si="1"/>
        <v>-74.9</v>
      </c>
    </row>
    <row r="52" spans="1:5" ht="21.75" customHeight="1">
      <c r="A52" s="43">
        <v>14</v>
      </c>
      <c r="B52" s="73" t="s">
        <v>44</v>
      </c>
      <c r="C52" s="63"/>
      <c r="D52" s="63"/>
      <c r="E52" s="99">
        <f t="shared" si="1"/>
        <v>0</v>
      </c>
    </row>
    <row r="53" spans="1:5" ht="20.25" customHeight="1">
      <c r="A53" s="43">
        <v>15</v>
      </c>
      <c r="B53" s="73" t="s">
        <v>45</v>
      </c>
      <c r="C53" s="63"/>
      <c r="D53" s="63"/>
      <c r="E53" s="99">
        <f t="shared" si="1"/>
        <v>0</v>
      </c>
    </row>
    <row r="54" spans="1:5" ht="20.25" customHeight="1">
      <c r="A54" s="43"/>
      <c r="B54" s="73" t="s">
        <v>100</v>
      </c>
      <c r="C54" s="63"/>
      <c r="D54" s="63">
        <v>250</v>
      </c>
      <c r="E54" s="99">
        <f t="shared" si="1"/>
        <v>-250</v>
      </c>
    </row>
    <row r="55" spans="1:5" ht="22.5" customHeight="1">
      <c r="A55" s="43">
        <v>16</v>
      </c>
      <c r="B55" s="73" t="s">
        <v>46</v>
      </c>
      <c r="C55" s="63">
        <v>950</v>
      </c>
      <c r="D55" s="63">
        <v>917</v>
      </c>
      <c r="E55" s="99">
        <f t="shared" si="1"/>
        <v>33</v>
      </c>
    </row>
    <row r="56" spans="1:5" ht="25.5" customHeight="1">
      <c r="A56" s="43">
        <v>17</v>
      </c>
      <c r="B56" s="73" t="s">
        <v>47</v>
      </c>
      <c r="C56" s="63"/>
      <c r="D56" s="63">
        <v>996</v>
      </c>
      <c r="E56" s="99">
        <f t="shared" si="1"/>
        <v>-996</v>
      </c>
    </row>
    <row r="57" spans="1:5" ht="22.5" customHeight="1">
      <c r="A57" s="43">
        <v>18</v>
      </c>
      <c r="B57" s="73" t="s">
        <v>48</v>
      </c>
      <c r="C57" s="63"/>
      <c r="D57" s="63">
        <v>144.2</v>
      </c>
      <c r="E57" s="99">
        <f t="shared" si="1"/>
        <v>-144.2</v>
      </c>
    </row>
    <row r="58" spans="1:5" ht="20.25" customHeight="1">
      <c r="A58" s="43">
        <v>19</v>
      </c>
      <c r="B58" s="73" t="s">
        <v>49</v>
      </c>
      <c r="C58" s="63"/>
      <c r="D58" s="63">
        <v>48</v>
      </c>
      <c r="E58" s="99">
        <f t="shared" si="1"/>
        <v>-48</v>
      </c>
    </row>
    <row r="59" spans="1:5" ht="21.75" customHeight="1">
      <c r="A59" s="43">
        <v>20</v>
      </c>
      <c r="B59" s="73" t="s">
        <v>50</v>
      </c>
      <c r="C59" s="63">
        <v>200</v>
      </c>
      <c r="D59" s="63">
        <v>30</v>
      </c>
      <c r="E59" s="99">
        <f t="shared" si="1"/>
        <v>170</v>
      </c>
    </row>
    <row r="60" spans="1:5" ht="21" customHeight="1">
      <c r="A60" s="43">
        <v>21</v>
      </c>
      <c r="B60" s="73" t="s">
        <v>51</v>
      </c>
      <c r="C60" s="63">
        <v>100</v>
      </c>
      <c r="D60" s="63">
        <v>32</v>
      </c>
      <c r="E60" s="99">
        <f t="shared" si="1"/>
        <v>68</v>
      </c>
    </row>
    <row r="61" spans="1:5" ht="18.75" customHeight="1">
      <c r="A61" s="43">
        <v>22</v>
      </c>
      <c r="B61" s="73" t="s">
        <v>52</v>
      </c>
      <c r="C61" s="63"/>
      <c r="D61" s="63">
        <v>6</v>
      </c>
      <c r="E61" s="99">
        <f t="shared" si="1"/>
        <v>-6</v>
      </c>
    </row>
    <row r="62" spans="1:5" ht="21" customHeight="1">
      <c r="A62" s="43">
        <v>23</v>
      </c>
      <c r="B62" s="73" t="s">
        <v>53</v>
      </c>
      <c r="C62" s="63"/>
      <c r="D62" s="63">
        <v>11</v>
      </c>
      <c r="E62" s="99">
        <f t="shared" si="1"/>
        <v>-11</v>
      </c>
    </row>
    <row r="63" spans="1:5" ht="21" customHeight="1">
      <c r="A63" s="43">
        <v>24</v>
      </c>
      <c r="B63" s="73" t="s">
        <v>54</v>
      </c>
      <c r="C63" s="63"/>
      <c r="D63" s="63">
        <v>25.4</v>
      </c>
      <c r="E63" s="99">
        <f t="shared" si="1"/>
        <v>-25.4</v>
      </c>
    </row>
    <row r="64" spans="1:5" ht="18" customHeight="1">
      <c r="A64" s="43">
        <v>25</v>
      </c>
      <c r="B64" s="73" t="s">
        <v>55</v>
      </c>
      <c r="C64" s="63"/>
      <c r="D64" s="63">
        <v>43</v>
      </c>
      <c r="E64" s="99">
        <f t="shared" si="1"/>
        <v>-43</v>
      </c>
    </row>
    <row r="65" spans="1:5" ht="17.25" customHeight="1">
      <c r="A65" s="43">
        <v>26</v>
      </c>
      <c r="B65" s="73" t="s">
        <v>56</v>
      </c>
      <c r="C65" s="63"/>
      <c r="D65" s="63"/>
      <c r="E65" s="99">
        <f t="shared" si="1"/>
        <v>0</v>
      </c>
    </row>
    <row r="66" spans="1:5" ht="18.75" customHeight="1">
      <c r="A66" s="43">
        <v>27</v>
      </c>
      <c r="B66" s="73" t="s">
        <v>57</v>
      </c>
      <c r="C66" s="63"/>
      <c r="D66" s="63">
        <v>198.7</v>
      </c>
      <c r="E66" s="99">
        <f t="shared" si="1"/>
        <v>-198.7</v>
      </c>
    </row>
    <row r="67" spans="1:5" ht="15">
      <c r="A67" s="43">
        <v>28</v>
      </c>
      <c r="B67" s="62" t="s">
        <v>106</v>
      </c>
      <c r="C67" s="63">
        <v>50</v>
      </c>
      <c r="D67" s="63">
        <v>27</v>
      </c>
      <c r="E67" s="99">
        <f t="shared" si="1"/>
        <v>23</v>
      </c>
    </row>
    <row r="68" spans="1:5" ht="15">
      <c r="A68" s="43">
        <v>29</v>
      </c>
      <c r="B68" s="62" t="s">
        <v>107</v>
      </c>
      <c r="C68" s="63">
        <v>50</v>
      </c>
      <c r="D68" s="63">
        <v>0</v>
      </c>
      <c r="E68" s="99">
        <f t="shared" si="1"/>
        <v>50</v>
      </c>
    </row>
    <row r="69" spans="1:5" ht="15">
      <c r="A69" s="43">
        <v>30</v>
      </c>
      <c r="B69" s="62" t="s">
        <v>108</v>
      </c>
      <c r="C69" s="63">
        <v>340.9</v>
      </c>
      <c r="D69" s="63">
        <v>0</v>
      </c>
      <c r="E69" s="99">
        <f t="shared" si="1"/>
        <v>340.9</v>
      </c>
    </row>
    <row r="70" spans="1:5" ht="18" customHeight="1">
      <c r="A70" s="43">
        <v>31</v>
      </c>
      <c r="B70" s="62" t="s">
        <v>107</v>
      </c>
      <c r="C70" s="63">
        <v>50</v>
      </c>
      <c r="D70" s="63">
        <v>0</v>
      </c>
      <c r="E70" s="99">
        <f t="shared" si="1"/>
        <v>50</v>
      </c>
    </row>
    <row r="71" spans="1:5" ht="14.25" customHeight="1">
      <c r="A71" s="43">
        <v>32</v>
      </c>
      <c r="B71" s="62" t="s">
        <v>109</v>
      </c>
      <c r="C71" s="63"/>
      <c r="D71" s="63">
        <v>10</v>
      </c>
      <c r="E71" s="99">
        <f t="shared" si="1"/>
        <v>-10</v>
      </c>
    </row>
    <row r="72" spans="1:5" ht="29.25" customHeight="1">
      <c r="A72" s="43">
        <v>33</v>
      </c>
      <c r="B72" s="73" t="s">
        <v>80</v>
      </c>
      <c r="C72" s="64"/>
      <c r="D72" s="64"/>
      <c r="E72" s="99">
        <f t="shared" si="1"/>
        <v>0</v>
      </c>
    </row>
    <row r="73" spans="1:5" ht="15.75" customHeight="1">
      <c r="A73" s="75">
        <v>33.1</v>
      </c>
      <c r="B73" s="79" t="s">
        <v>81</v>
      </c>
      <c r="C73" s="63"/>
      <c r="D73" s="63">
        <v>9</v>
      </c>
      <c r="E73" s="99">
        <f t="shared" si="1"/>
        <v>-9</v>
      </c>
    </row>
    <row r="74" spans="1:5" ht="18.75" customHeight="1">
      <c r="A74" s="75">
        <v>33.2</v>
      </c>
      <c r="B74" s="79" t="s">
        <v>82</v>
      </c>
      <c r="C74" s="63"/>
      <c r="D74" s="63"/>
      <c r="E74" s="99">
        <f t="shared" si="1"/>
        <v>0</v>
      </c>
    </row>
    <row r="75" spans="1:5" ht="30">
      <c r="A75" s="75">
        <v>33.3</v>
      </c>
      <c r="B75" s="73" t="s">
        <v>83</v>
      </c>
      <c r="C75" s="63"/>
      <c r="D75" s="63"/>
      <c r="E75" s="99">
        <f t="shared" si="1"/>
        <v>0</v>
      </c>
    </row>
    <row r="76" spans="1:5" ht="28.5" customHeight="1">
      <c r="A76" s="75">
        <v>34</v>
      </c>
      <c r="B76" s="73" t="s">
        <v>84</v>
      </c>
      <c r="C76" s="63"/>
      <c r="D76" s="63"/>
      <c r="E76" s="99">
        <f t="shared" si="1"/>
        <v>0</v>
      </c>
    </row>
    <row r="77" spans="1:5" s="37" customFormat="1" ht="30.75" customHeight="1">
      <c r="A77" s="75">
        <v>35</v>
      </c>
      <c r="B77" s="44" t="s">
        <v>85</v>
      </c>
      <c r="C77" s="63"/>
      <c r="D77" s="63"/>
      <c r="E77" s="99">
        <f t="shared" si="1"/>
        <v>0</v>
      </c>
    </row>
    <row r="78" spans="1:5" s="36" customFormat="1" ht="26.25" customHeight="1">
      <c r="A78" s="80" t="s">
        <v>86</v>
      </c>
      <c r="B78" s="81" t="s">
        <v>87</v>
      </c>
      <c r="C78" s="61">
        <f>+C79+C88</f>
        <v>2400</v>
      </c>
      <c r="D78" s="61">
        <f>+D79+D88</f>
        <v>2119</v>
      </c>
      <c r="E78" s="99">
        <f t="shared" si="1"/>
        <v>281</v>
      </c>
    </row>
    <row r="79" spans="1:5" ht="23.25" customHeight="1">
      <c r="A79" s="75">
        <v>1</v>
      </c>
      <c r="B79" s="76" t="s">
        <v>88</v>
      </c>
      <c r="C79" s="64">
        <v>2400</v>
      </c>
      <c r="D79" s="64">
        <v>2119</v>
      </c>
      <c r="E79" s="99">
        <f t="shared" si="1"/>
        <v>281</v>
      </c>
    </row>
    <row r="80" spans="1:5" ht="24" customHeight="1">
      <c r="A80" s="75">
        <v>1.1</v>
      </c>
      <c r="B80" s="82" t="s">
        <v>89</v>
      </c>
      <c r="C80" s="63"/>
      <c r="D80" s="63">
        <v>1910</v>
      </c>
      <c r="E80" s="99">
        <f t="shared" si="1"/>
        <v>-1910</v>
      </c>
    </row>
    <row r="81" spans="1:5" ht="38.25" customHeight="1">
      <c r="A81" s="75">
        <v>1.2</v>
      </c>
      <c r="B81" s="82" t="s">
        <v>90</v>
      </c>
      <c r="C81" s="63"/>
      <c r="D81" s="63"/>
      <c r="E81" s="99">
        <f t="shared" si="1"/>
        <v>0</v>
      </c>
    </row>
    <row r="82" spans="1:5" ht="23.25" customHeight="1">
      <c r="A82" s="75">
        <v>1.3</v>
      </c>
      <c r="B82" s="82" t="s">
        <v>91</v>
      </c>
      <c r="C82" s="67"/>
      <c r="D82" s="63">
        <v>107</v>
      </c>
      <c r="E82" s="99">
        <f t="shared" si="1"/>
        <v>-107</v>
      </c>
    </row>
    <row r="83" spans="1:5" ht="21" customHeight="1">
      <c r="A83" s="75">
        <v>1.4</v>
      </c>
      <c r="B83" s="82" t="s">
        <v>92</v>
      </c>
      <c r="C83" s="67"/>
      <c r="D83" s="63">
        <v>70</v>
      </c>
      <c r="E83" s="99">
        <f t="shared" si="1"/>
        <v>-70</v>
      </c>
    </row>
    <row r="84" spans="1:5" ht="25.5" customHeight="1">
      <c r="A84" s="75">
        <v>1.5</v>
      </c>
      <c r="B84" s="82" t="s">
        <v>93</v>
      </c>
      <c r="C84" s="67"/>
      <c r="D84" s="63"/>
      <c r="E84" s="99">
        <f t="shared" si="1"/>
        <v>0</v>
      </c>
    </row>
    <row r="85" spans="1:5" ht="25.5" customHeight="1">
      <c r="A85" s="75">
        <v>1.6</v>
      </c>
      <c r="B85" s="82" t="s">
        <v>94</v>
      </c>
      <c r="C85" s="67"/>
      <c r="D85" s="63">
        <v>32</v>
      </c>
      <c r="E85" s="99">
        <f t="shared" si="1"/>
        <v>-32</v>
      </c>
    </row>
    <row r="86" spans="1:5" ht="15">
      <c r="A86" s="75">
        <v>1.7</v>
      </c>
      <c r="B86" s="83"/>
      <c r="C86" s="67"/>
      <c r="D86" s="63"/>
      <c r="E86" s="99">
        <f t="shared" si="1"/>
        <v>0</v>
      </c>
    </row>
    <row r="87" spans="1:5" ht="15">
      <c r="A87" s="75">
        <v>1.8</v>
      </c>
      <c r="B87" s="76"/>
      <c r="C87" s="63"/>
      <c r="D87" s="63"/>
      <c r="E87" s="99">
        <f t="shared" si="1"/>
        <v>0</v>
      </c>
    </row>
    <row r="88" spans="1:5" ht="36.75" customHeight="1">
      <c r="A88" s="75">
        <v>2</v>
      </c>
      <c r="B88" s="76" t="s">
        <v>95</v>
      </c>
      <c r="C88" s="64"/>
      <c r="D88" s="64"/>
      <c r="E88" s="99">
        <f t="shared" si="1"/>
        <v>0</v>
      </c>
    </row>
    <row r="89" spans="1:5" ht="25.5" customHeight="1">
      <c r="A89" s="74">
        <v>2.1</v>
      </c>
      <c r="B89" s="77" t="s">
        <v>96</v>
      </c>
      <c r="C89" s="67"/>
      <c r="D89" s="63"/>
      <c r="E89" s="99">
        <f t="shared" si="1"/>
        <v>0</v>
      </c>
    </row>
    <row r="90" spans="1:5" ht="21.75" customHeight="1">
      <c r="A90" s="74">
        <v>2.2</v>
      </c>
      <c r="B90" s="78" t="s">
        <v>97</v>
      </c>
      <c r="C90" s="67"/>
      <c r="D90" s="63"/>
      <c r="E90" s="99">
        <f t="shared" si="1"/>
        <v>0</v>
      </c>
    </row>
    <row r="91" spans="1:5" ht="24" customHeight="1">
      <c r="A91" s="74">
        <v>2.3</v>
      </c>
      <c r="B91" s="77" t="s">
        <v>98</v>
      </c>
      <c r="C91" s="67"/>
      <c r="D91" s="63"/>
      <c r="E91" s="99">
        <f t="shared" si="1"/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</dc:creator>
  <cp:keywords/>
  <dc:description/>
  <cp:lastModifiedBy>VectorPlus_2016</cp:lastModifiedBy>
  <cp:lastPrinted>2016-12-21T11:02:36Z</cp:lastPrinted>
  <dcterms:created xsi:type="dcterms:W3CDTF">2016-12-15T05:20:58Z</dcterms:created>
  <dcterms:modified xsi:type="dcterms:W3CDTF">2017-01-19T07:32:43Z</dcterms:modified>
  <cp:category/>
  <cp:version/>
  <cp:contentType/>
  <cp:contentStatus/>
</cp:coreProperties>
</file>