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<sst xmlns="http://schemas.openxmlformats.org/spreadsheetml/2006/main" count="167" uniqueCount="108">
  <si>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</si>
  <si>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</si>
  <si>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</si>
  <si>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</si>
  <si>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</si>
  <si>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</si>
  <si>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</si>
  <si>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</si>
  <si>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</si>
  <si>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</si>
  <si>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</si>
  <si>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</si>
  <si>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</si>
  <si>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</si>
  <si>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</si>
  <si>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</si>
  <si>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</si>
  <si>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</si>
  <si>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</si>
  <si>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</si>
  <si>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</si>
  <si>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</si>
  <si>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</si>
  <si>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</si>
  <si>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</si>
  <si>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</si>
  <si>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</si>
  <si>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</si>
  <si>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</si>
  <si>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</si>
  <si>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</si>
  <si>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</si>
  <si>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</si>
  <si>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</si>
  <si>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</si>
  <si>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</si>
  <si>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</si>
  <si>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</si>
  <si>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</si>
  <si>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</si>
  <si>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</si>
  <si>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</si>
  <si>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</si>
  <si>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</si>
  <si>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</si>
  <si>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</si>
  <si>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</si>
  <si>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</si>
  <si>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</si>
  <si>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</si>
  <si>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</si>
  <si>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</si>
  <si>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</si>
  <si>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</si>
  <si>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</si>
  <si>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</si>
  <si>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</si>
  <si>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</si>
  <si>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</si>
  <si>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</si>
  <si>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</si>
  <si>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</si>
  <si>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</si>
  <si>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</si>
  <si>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</si>
  <si>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</si>
  <si>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</si>
  <si>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</si>
  <si>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</si>
  <si>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</si>
  <si>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</si>
  <si>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</si>
  <si>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</si>
  <si>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</si>
  <si>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</si>
  <si>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</si>
  <si>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</si>
  <si>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</si>
  <si>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</si>
  <si>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</si>
  <si>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</si>
  <si>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</si>
  <si>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</si>
  <si>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</si>
  <si>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</si>
  <si>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</si>
  <si>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</si>
  <si>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</si>
  <si>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</si>
  <si>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</si>
  <si>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</si>
  <si>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</si>
  <si>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</si>
  <si>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</si>
  <si>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</si>
  <si>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</si>
  <si>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</si>
  <si>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</si>
  <si>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</si>
  <si>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«Գեղաշենի Ռազմիկ Ստեփանյանի անվան միջնակարգ դպրոց» ՊՈԱԿ-ի </t>
  </si>
  <si>
    <t>Հիմնական  միջոցների ձեռքբերման գծով</t>
  </si>
  <si>
    <t>Շենքերի ,շինությունների կապիտալ վերանորոքում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</si>
  <si>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</si>
  <si>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</si>
  <si>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</si>
  <si>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</si>
  <si>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15</t>
  </si>
  <si>
    <t>&lt;&lt;ՀԱՎԵԼՎԱԾ N  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</si>
</sst>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74" applyFont="1" applyAlignment="1" applyProtection="1">
      <alignment horizontal="center" vertical="center"/>
      <protection locked="0"/>
    </xf>
    <xf numFmtId="173" fontId="2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4.25" customHeight="1">
      <c r="A1" s="96" t="s">
        <v>106</v>
      </c>
      <c r="B1" s="97"/>
      <c r="C1" s="97"/>
      <c r="D1" s="97"/>
      <c r="E1" s="97"/>
      <c r="F1" s="97"/>
      <c r="G1" s="97"/>
    </row>
    <row r="2" spans="1:7" ht="14.25" customHeight="1">
      <c r="A2" s="98" t="s">
        <v>103</v>
      </c>
      <c r="B2" s="98"/>
      <c r="C2" s="97"/>
      <c r="D2" s="97"/>
      <c r="E2" s="97"/>
      <c r="F2" s="97"/>
      <c r="G2" s="97"/>
    </row>
    <row r="3" spans="1:7" ht="14.25" customHeight="1">
      <c r="A3" s="98" t="s">
        <v>104</v>
      </c>
      <c r="B3" s="98"/>
      <c r="C3" s="97"/>
      <c r="D3" s="97"/>
      <c r="E3" s="97"/>
      <c r="F3" s="97"/>
      <c r="G3" s="97"/>
    </row>
    <row r="4" spans="1:7" ht="14.25" customHeight="1">
      <c r="A4" s="98"/>
      <c r="B4" s="98"/>
      <c r="C4" s="97"/>
      <c r="D4" s="97"/>
      <c r="E4" s="97"/>
      <c r="F4" s="97"/>
      <c r="G4" s="97"/>
    </row>
    <row r="5" spans="1:7" ht="14.25" customHeight="1">
      <c r="A5" s="96" t="s">
        <v>107</v>
      </c>
      <c r="B5" s="97"/>
      <c r="C5" s="97"/>
      <c r="D5" s="97"/>
      <c r="E5" s="97"/>
      <c r="F5" s="97"/>
      <c r="G5" s="97"/>
    </row>
    <row r="6" spans="1:7" ht="14.25" customHeight="1">
      <c r="A6" s="98" t="s">
        <v>103</v>
      </c>
      <c r="B6" s="98"/>
      <c r="C6" s="97"/>
      <c r="D6" s="97"/>
      <c r="E6" s="97"/>
      <c r="F6" s="97"/>
      <c r="G6" s="97"/>
    </row>
    <row r="7" spans="1:7" ht="14.25" customHeight="1">
      <c r="A7" s="98" t="s">
        <v>105</v>
      </c>
      <c r="B7" s="98"/>
      <c r="C7" s="97"/>
      <c r="D7" s="97"/>
      <c r="E7" s="97"/>
      <c r="F7" s="97"/>
      <c r="G7" s="97"/>
    </row>
    <row r="8" spans="5:7" ht="14.25" customHeight="1">
      <c r="E8" s="5"/>
      <c r="F8" s="4"/>
      <c r="G8" s="77"/>
    </row>
    <row r="9" spans="5:7" ht="14.25" customHeight="1">
      <c r="E9" s="5"/>
      <c r="F9" s="4"/>
      <c r="G9" s="77"/>
    </row>
    <row r="10" spans="1:7" ht="18.75" customHeight="1">
      <c r="A10" s="100" t="s">
        <v>48</v>
      </c>
      <c r="B10" s="100"/>
      <c r="C10" s="100"/>
      <c r="D10" s="100"/>
      <c r="E10" s="100"/>
      <c r="F10" s="100"/>
      <c r="G10" s="78"/>
    </row>
    <row r="11" spans="1:6" ht="27.75" customHeight="1">
      <c r="A11" s="101" t="s">
        <v>99</v>
      </c>
      <c r="B11" s="101"/>
      <c r="C11" s="101"/>
      <c r="D11" s="101"/>
      <c r="E11" s="101"/>
      <c r="F11" s="101"/>
    </row>
    <row r="12" spans="1:13" ht="18.75" customHeight="1">
      <c r="A12" s="101" t="s">
        <v>56</v>
      </c>
      <c r="B12" s="101"/>
      <c r="C12" s="101"/>
      <c r="D12" s="101"/>
      <c r="E12" s="101"/>
      <c r="F12" s="101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61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78</v>
      </c>
      <c r="C15" s="10"/>
      <c r="D15" s="12"/>
      <c r="E15" s="12" t="s">
        <v>91</v>
      </c>
      <c r="F15" s="21">
        <f>F16+F17+F18+F19+F20+F23</f>
        <v>95077.8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29468.4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41779.8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>
        <v>17277.7</v>
      </c>
      <c r="G18" s="64"/>
    </row>
    <row r="19" spans="1:7" ht="18" customHeight="1">
      <c r="A19" s="20"/>
      <c r="B19" s="22" t="s">
        <v>98</v>
      </c>
      <c r="C19" s="10"/>
      <c r="D19" s="12"/>
      <c r="E19" s="12"/>
      <c r="F19" s="21">
        <v>6387</v>
      </c>
      <c r="G19" s="64"/>
    </row>
    <row r="20" spans="1:16" s="28" customFormat="1" ht="18" customHeight="1">
      <c r="A20" s="19">
        <v>1.1</v>
      </c>
      <c r="B20" s="59" t="s">
        <v>82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96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81</v>
      </c>
      <c r="C23" s="16"/>
      <c r="D23" s="66"/>
      <c r="E23" s="66"/>
      <c r="F23" s="19">
        <f>F24+F25</f>
        <v>164.9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>
        <v>116.5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97</v>
      </c>
      <c r="C25" s="16"/>
      <c r="D25" s="66"/>
      <c r="E25" s="66"/>
      <c r="F25" s="19">
        <v>48.4</v>
      </c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66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62</v>
      </c>
      <c r="C29" s="13"/>
      <c r="D29" s="12"/>
      <c r="E29" s="12"/>
      <c r="F29" s="21"/>
      <c r="G29" s="64"/>
    </row>
    <row r="30" spans="1:7" ht="18" customHeight="1">
      <c r="A30" s="20">
        <v>6</v>
      </c>
      <c r="B30" s="56" t="s">
        <v>84</v>
      </c>
      <c r="C30" s="13"/>
      <c r="D30" s="12"/>
      <c r="E30" s="12"/>
      <c r="F30" s="21"/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/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/>
      <c r="G34" s="64"/>
    </row>
    <row r="35" spans="1:7" ht="36" customHeight="1">
      <c r="A35" s="20">
        <v>11</v>
      </c>
      <c r="B35" s="102" t="s">
        <v>35</v>
      </c>
      <c r="C35" s="102"/>
      <c r="D35" s="12"/>
      <c r="E35" s="12"/>
      <c r="F35" s="21">
        <v>1620.4</v>
      </c>
      <c r="G35" s="64"/>
    </row>
    <row r="36" spans="1:7" ht="19.5" customHeight="1">
      <c r="A36" s="20">
        <v>12</v>
      </c>
      <c r="B36" s="22"/>
      <c r="C36" s="13"/>
      <c r="D36" s="12"/>
      <c r="E36" s="12"/>
      <c r="F36" s="21"/>
      <c r="G36" s="64"/>
    </row>
    <row r="37" spans="1:7" ht="19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7</v>
      </c>
      <c r="C38" s="13"/>
      <c r="D38" s="12"/>
      <c r="E38" s="12"/>
      <c r="F38" s="21"/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30</v>
      </c>
      <c r="C39" s="9"/>
      <c r="D39" s="8"/>
      <c r="E39" s="8"/>
      <c r="F39" s="8">
        <f>SUM(F15,F26:F38)</f>
        <v>96698.2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8</v>
      </c>
      <c r="B41" s="23" t="s">
        <v>9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10</v>
      </c>
      <c r="C42" s="13"/>
      <c r="D42" s="12"/>
      <c r="E42" s="12"/>
      <c r="F42" s="21">
        <v>80533.3</v>
      </c>
      <c r="G42" s="64"/>
    </row>
    <row r="43" spans="1:7" ht="15" customHeight="1">
      <c r="A43" s="65">
        <v>1.1</v>
      </c>
      <c r="B43" s="17" t="s">
        <v>67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11</v>
      </c>
      <c r="C44" s="13"/>
      <c r="D44" s="12"/>
      <c r="E44" s="12"/>
      <c r="F44" s="21">
        <v>1550</v>
      </c>
      <c r="G44" s="64"/>
    </row>
    <row r="45" spans="1:7" ht="18" customHeight="1">
      <c r="A45" s="20">
        <v>2</v>
      </c>
      <c r="B45" s="56" t="s">
        <v>13</v>
      </c>
      <c r="C45" s="13"/>
      <c r="D45" s="12"/>
      <c r="E45" s="12"/>
      <c r="F45" s="21">
        <v>7000</v>
      </c>
      <c r="G45" s="64"/>
    </row>
    <row r="46" spans="1:7" ht="18" customHeight="1">
      <c r="A46" s="20">
        <v>3</v>
      </c>
      <c r="B46" s="61" t="s">
        <v>12</v>
      </c>
      <c r="C46" s="13"/>
      <c r="D46" s="12"/>
      <c r="E46" s="12"/>
      <c r="F46" s="21">
        <v>1000</v>
      </c>
      <c r="G46" s="64"/>
    </row>
    <row r="47" spans="1:9" ht="18" customHeight="1">
      <c r="A47" s="20">
        <v>4</v>
      </c>
      <c r="B47" s="61" t="s">
        <v>15</v>
      </c>
      <c r="C47" s="13"/>
      <c r="D47" s="12"/>
      <c r="E47" s="12"/>
      <c r="F47" s="21"/>
      <c r="G47" s="64"/>
      <c r="I47" s="21"/>
    </row>
    <row r="48" spans="1:9" ht="18" customHeight="1">
      <c r="A48" s="20">
        <v>5</v>
      </c>
      <c r="B48" s="56" t="s">
        <v>16</v>
      </c>
      <c r="C48" s="13"/>
      <c r="D48" s="12"/>
      <c r="E48" s="12"/>
      <c r="F48" s="21"/>
      <c r="G48" s="64"/>
      <c r="I48" s="21"/>
    </row>
    <row r="49" spans="1:9" ht="18" customHeight="1">
      <c r="A49" s="20">
        <v>6</v>
      </c>
      <c r="B49" s="56" t="s">
        <v>17</v>
      </c>
      <c r="C49" s="13"/>
      <c r="D49" s="12"/>
      <c r="E49" s="12"/>
      <c r="F49" s="21">
        <v>42</v>
      </c>
      <c r="G49" s="64"/>
      <c r="I49" s="21"/>
    </row>
    <row r="50" spans="1:9" ht="18" customHeight="1">
      <c r="A50" s="20">
        <v>7</v>
      </c>
      <c r="B50" s="61" t="s">
        <v>18</v>
      </c>
      <c r="C50" s="13"/>
      <c r="D50" s="13"/>
      <c r="E50" s="13"/>
      <c r="F50" s="13">
        <f>SUM(F51:F53)</f>
        <v>200</v>
      </c>
      <c r="G50" s="64"/>
      <c r="I50" s="21"/>
    </row>
    <row r="51" spans="1:9" ht="18" customHeight="1">
      <c r="A51" s="65">
        <v>7.1</v>
      </c>
      <c r="B51" s="62" t="s">
        <v>19</v>
      </c>
      <c r="C51" s="13"/>
      <c r="D51" s="12"/>
      <c r="E51" s="12"/>
      <c r="F51" s="19"/>
      <c r="G51" s="64"/>
      <c r="I51" s="21"/>
    </row>
    <row r="52" spans="1:9" ht="18" customHeight="1">
      <c r="A52" s="65">
        <v>7.2</v>
      </c>
      <c r="B52" s="63" t="s">
        <v>20</v>
      </c>
      <c r="C52" s="13"/>
      <c r="D52" s="12"/>
      <c r="E52" s="12"/>
      <c r="F52" s="19"/>
      <c r="G52" s="64"/>
      <c r="I52" s="21"/>
    </row>
    <row r="53" spans="1:9" ht="18" customHeight="1">
      <c r="A53" s="65">
        <v>7.3</v>
      </c>
      <c r="B53" s="63" t="s">
        <v>21</v>
      </c>
      <c r="C53" s="13"/>
      <c r="D53" s="12"/>
      <c r="E53" s="12"/>
      <c r="F53" s="19">
        <v>200</v>
      </c>
      <c r="G53" s="64"/>
      <c r="I53" s="21"/>
    </row>
    <row r="54" spans="1:9" ht="18" customHeight="1">
      <c r="A54" s="20">
        <v>8</v>
      </c>
      <c r="B54" s="56" t="s">
        <v>68</v>
      </c>
      <c r="C54" s="13"/>
      <c r="D54" s="12"/>
      <c r="E54" s="12"/>
      <c r="F54" s="21"/>
      <c r="G54" s="64"/>
      <c r="I54" s="21"/>
    </row>
    <row r="55" spans="1:9" ht="18" customHeight="1">
      <c r="A55" s="20">
        <v>9</v>
      </c>
      <c r="B55" s="56" t="s">
        <v>22</v>
      </c>
      <c r="C55" s="13"/>
      <c r="D55" s="12"/>
      <c r="E55" s="12"/>
      <c r="F55" s="21">
        <v>100</v>
      </c>
      <c r="G55" s="64"/>
      <c r="I55" s="21"/>
    </row>
    <row r="56" spans="1:9" ht="18" customHeight="1">
      <c r="A56" s="20">
        <v>10</v>
      </c>
      <c r="B56" s="61" t="s">
        <v>31</v>
      </c>
      <c r="C56" s="13"/>
      <c r="D56" s="12"/>
      <c r="E56" s="12"/>
      <c r="F56" s="21">
        <v>400</v>
      </c>
      <c r="G56" s="64"/>
      <c r="I56" s="21"/>
    </row>
    <row r="57" spans="1:9" ht="18" customHeight="1">
      <c r="A57" s="20">
        <v>11</v>
      </c>
      <c r="B57" s="61" t="s">
        <v>23</v>
      </c>
      <c r="C57" s="13"/>
      <c r="D57" s="12"/>
      <c r="E57" s="12"/>
      <c r="F57" s="21">
        <v>700</v>
      </c>
      <c r="G57" s="64"/>
      <c r="I57" s="21"/>
    </row>
    <row r="58" spans="1:9" ht="18" customHeight="1">
      <c r="A58" s="20">
        <v>12</v>
      </c>
      <c r="B58" s="56" t="s">
        <v>32</v>
      </c>
      <c r="C58" s="13"/>
      <c r="D58" s="12"/>
      <c r="E58" s="12"/>
      <c r="F58" s="21">
        <v>200</v>
      </c>
      <c r="G58" s="64"/>
      <c r="I58" s="21"/>
    </row>
    <row r="59" spans="1:9" ht="18.75" customHeight="1">
      <c r="A59" s="20">
        <v>13</v>
      </c>
      <c r="B59" s="2" t="s">
        <v>55</v>
      </c>
      <c r="C59" s="13"/>
      <c r="D59" s="12"/>
      <c r="E59" s="12"/>
      <c r="F59" s="21">
        <v>300</v>
      </c>
      <c r="G59" s="64"/>
      <c r="I59" s="21"/>
    </row>
    <row r="60" spans="1:9" ht="18" customHeight="1">
      <c r="A60" s="20">
        <v>14</v>
      </c>
      <c r="B60" s="56" t="s">
        <v>14</v>
      </c>
      <c r="C60" s="13"/>
      <c r="D60" s="12"/>
      <c r="E60" s="12"/>
      <c r="F60" s="21"/>
      <c r="G60" s="64"/>
      <c r="H60" s="84"/>
      <c r="I60" s="21"/>
    </row>
    <row r="61" spans="1:9" ht="20.25" customHeight="1">
      <c r="A61" s="20">
        <v>15</v>
      </c>
      <c r="B61" s="56" t="s">
        <v>70</v>
      </c>
      <c r="C61" s="13"/>
      <c r="D61" s="12"/>
      <c r="E61" s="12"/>
      <c r="F61" s="21"/>
      <c r="G61" s="64"/>
      <c r="H61" s="84"/>
      <c r="I61" s="21"/>
    </row>
    <row r="62" spans="1:9" ht="18" customHeight="1">
      <c r="A62" s="20">
        <v>16</v>
      </c>
      <c r="B62" s="56" t="s">
        <v>24</v>
      </c>
      <c r="C62" s="13"/>
      <c r="D62" s="12"/>
      <c r="E62" s="12"/>
      <c r="F62" s="21">
        <v>500</v>
      </c>
      <c r="G62" s="64"/>
      <c r="I62" s="21"/>
    </row>
    <row r="63" spans="1:9" ht="18.75" customHeight="1">
      <c r="A63" s="20">
        <v>17</v>
      </c>
      <c r="B63" s="56" t="s">
        <v>25</v>
      </c>
      <c r="C63" s="13"/>
      <c r="D63" s="12"/>
      <c r="E63" s="12"/>
      <c r="F63" s="21">
        <v>150</v>
      </c>
      <c r="G63" s="64"/>
      <c r="I63" s="21"/>
    </row>
    <row r="64" spans="1:9" ht="18.75" customHeight="1">
      <c r="A64" s="20">
        <v>18</v>
      </c>
      <c r="B64" s="56" t="s">
        <v>90</v>
      </c>
      <c r="C64" s="13"/>
      <c r="D64" s="12"/>
      <c r="E64" s="12"/>
      <c r="F64" s="21">
        <v>122</v>
      </c>
      <c r="G64" s="64"/>
      <c r="I64" s="21"/>
    </row>
    <row r="65" spans="1:9" ht="18" customHeight="1">
      <c r="A65" s="20">
        <v>19</v>
      </c>
      <c r="B65" s="89" t="s">
        <v>63</v>
      </c>
      <c r="C65" s="13"/>
      <c r="D65" s="12"/>
      <c r="E65" s="12"/>
      <c r="F65" s="21"/>
      <c r="G65" s="64"/>
      <c r="I65" s="21"/>
    </row>
    <row r="66" spans="1:9" ht="18.75" customHeight="1">
      <c r="A66" s="20">
        <v>20</v>
      </c>
      <c r="B66" s="74" t="s">
        <v>50</v>
      </c>
      <c r="C66" s="13"/>
      <c r="D66" s="12"/>
      <c r="E66" s="12"/>
      <c r="F66" s="21"/>
      <c r="G66" s="64"/>
      <c r="I66" s="21"/>
    </row>
    <row r="67" spans="1:7" ht="18.75" customHeight="1">
      <c r="A67" s="20">
        <v>21</v>
      </c>
      <c r="B67" s="74" t="s">
        <v>52</v>
      </c>
      <c r="C67" s="13"/>
      <c r="D67" s="12"/>
      <c r="E67" s="12"/>
      <c r="F67" s="21">
        <v>160</v>
      </c>
      <c r="G67" s="64"/>
    </row>
    <row r="68" spans="1:7" ht="18.75" customHeight="1">
      <c r="A68" s="20">
        <v>22</v>
      </c>
      <c r="B68" s="74" t="s">
        <v>51</v>
      </c>
      <c r="C68" s="13"/>
      <c r="D68" s="12"/>
      <c r="E68" s="12"/>
      <c r="F68" s="21">
        <v>6</v>
      </c>
      <c r="G68" s="64"/>
    </row>
    <row r="69" spans="1:7" ht="18.75" customHeight="1">
      <c r="A69" s="20">
        <v>23</v>
      </c>
      <c r="B69" s="74" t="s">
        <v>53</v>
      </c>
      <c r="C69" s="13"/>
      <c r="D69" s="12"/>
      <c r="E69" s="12"/>
      <c r="F69" s="21">
        <v>20</v>
      </c>
      <c r="G69" s="64"/>
    </row>
    <row r="70" spans="1:7" ht="18.75" customHeight="1">
      <c r="A70" s="20">
        <v>24</v>
      </c>
      <c r="B70" s="74" t="s">
        <v>54</v>
      </c>
      <c r="C70" s="13"/>
      <c r="D70" s="12"/>
      <c r="E70" s="12"/>
      <c r="F70" s="21"/>
      <c r="G70" s="64"/>
    </row>
    <row r="71" spans="1:7" ht="18.75" customHeight="1">
      <c r="A71" s="20">
        <v>25</v>
      </c>
      <c r="B71" s="74" t="s">
        <v>85</v>
      </c>
      <c r="C71" s="13"/>
      <c r="D71" s="12"/>
      <c r="E71" s="12"/>
      <c r="F71" s="21"/>
      <c r="G71" s="64"/>
    </row>
    <row r="72" spans="1:7" ht="18.75" customHeight="1">
      <c r="A72" s="20">
        <v>26</v>
      </c>
      <c r="B72" s="74" t="s">
        <v>86</v>
      </c>
      <c r="C72" s="13"/>
      <c r="D72" s="12"/>
      <c r="E72" s="12"/>
      <c r="F72" s="21">
        <v>100</v>
      </c>
      <c r="G72" s="64"/>
    </row>
    <row r="73" spans="1:7" ht="18.75" customHeight="1">
      <c r="A73" s="20">
        <v>27</v>
      </c>
      <c r="B73" s="74" t="s">
        <v>83</v>
      </c>
      <c r="C73" s="13"/>
      <c r="D73" s="12"/>
      <c r="E73" s="12"/>
      <c r="F73" s="21">
        <v>164.9</v>
      </c>
      <c r="G73" s="64"/>
    </row>
    <row r="74" spans="1:7" ht="18.75" customHeight="1">
      <c r="A74" s="20">
        <v>28</v>
      </c>
      <c r="B74" s="99" t="s">
        <v>100</v>
      </c>
      <c r="C74" s="99"/>
      <c r="D74" s="99"/>
      <c r="E74" s="12"/>
      <c r="F74" s="21">
        <v>3500</v>
      </c>
      <c r="G74" s="64"/>
    </row>
    <row r="75" spans="1:7" ht="18.75" customHeight="1">
      <c r="A75" s="20">
        <v>29</v>
      </c>
      <c r="B75" s="64" t="s">
        <v>101</v>
      </c>
      <c r="C75" s="13"/>
      <c r="D75" s="12"/>
      <c r="E75" s="12"/>
      <c r="F75" s="21">
        <v>1200</v>
      </c>
      <c r="G75" s="64"/>
    </row>
    <row r="76" spans="1:7" ht="18.75" customHeight="1">
      <c r="A76" s="20">
        <v>30</v>
      </c>
      <c r="B76" s="64"/>
      <c r="C76" s="13"/>
      <c r="D76" s="12"/>
      <c r="E76" s="12"/>
      <c r="F76" s="21"/>
      <c r="G76" s="64"/>
    </row>
    <row r="77" spans="1:7" ht="18.75" customHeight="1">
      <c r="A77" s="20">
        <v>31</v>
      </c>
      <c r="B77" s="64"/>
      <c r="C77" s="13"/>
      <c r="D77" s="12"/>
      <c r="E77" s="12"/>
      <c r="F77" s="21"/>
      <c r="G77" s="64"/>
    </row>
    <row r="78" spans="1:7" ht="18.75" customHeight="1">
      <c r="A78" s="20">
        <v>32</v>
      </c>
      <c r="B78" s="64"/>
      <c r="C78" s="13"/>
      <c r="D78" s="12"/>
      <c r="E78" s="12"/>
      <c r="F78" s="21"/>
      <c r="G78" s="64"/>
    </row>
    <row r="79" spans="1:7" ht="18" customHeight="1">
      <c r="A79" s="20">
        <v>33</v>
      </c>
      <c r="B79" s="64" t="s">
        <v>26</v>
      </c>
      <c r="C79" s="13"/>
      <c r="D79" s="12"/>
      <c r="E79" s="12"/>
      <c r="F79" s="21"/>
      <c r="G79" s="64"/>
    </row>
    <row r="80" spans="1:7" ht="18" customHeight="1">
      <c r="A80" s="65">
        <v>33.1</v>
      </c>
      <c r="B80" s="63" t="s">
        <v>27</v>
      </c>
      <c r="C80" s="13"/>
      <c r="D80" s="12"/>
      <c r="E80" s="12"/>
      <c r="F80" s="21"/>
      <c r="G80" s="64"/>
    </row>
    <row r="81" spans="1:7" ht="18" customHeight="1">
      <c r="A81" s="20">
        <v>34</v>
      </c>
      <c r="B81" s="56" t="s">
        <v>69</v>
      </c>
      <c r="C81" s="13"/>
      <c r="D81" s="12"/>
      <c r="E81" s="12"/>
      <c r="F81" s="19"/>
      <c r="G81" s="64"/>
    </row>
    <row r="82" spans="1:16" s="15" customFormat="1" ht="20.25" customHeight="1">
      <c r="A82" s="20">
        <v>35</v>
      </c>
      <c r="B82" s="56" t="s">
        <v>28</v>
      </c>
      <c r="C82" s="13"/>
      <c r="D82" s="12"/>
      <c r="E82" s="12"/>
      <c r="F82" s="21"/>
      <c r="G82" s="85"/>
      <c r="H82" s="83"/>
      <c r="I82" s="83"/>
      <c r="J82" s="83"/>
      <c r="K82" s="83"/>
      <c r="L82" s="83"/>
      <c r="M82" s="83"/>
      <c r="N82" s="83"/>
      <c r="O82" s="83"/>
      <c r="P82" s="83"/>
    </row>
    <row r="83" spans="1:7" ht="23.25" customHeight="1">
      <c r="A83" s="20">
        <v>36</v>
      </c>
      <c r="B83" s="74" t="s">
        <v>29</v>
      </c>
      <c r="C83" s="9"/>
      <c r="D83" s="8"/>
      <c r="E83" s="8"/>
      <c r="F83" s="21">
        <v>300</v>
      </c>
      <c r="G83" s="86"/>
    </row>
    <row r="84" spans="1:7" ht="23.25" customHeight="1">
      <c r="A84" s="60"/>
      <c r="B84" s="75" t="s">
        <v>33</v>
      </c>
      <c r="C84" s="9"/>
      <c r="D84" s="8"/>
      <c r="E84" s="8"/>
      <c r="F84" s="8">
        <f>SUM(F42,F45:F50,F54:F79,F81:F83)</f>
        <v>96698.2</v>
      </c>
      <c r="G84" s="86">
        <f>+F39-F84</f>
        <v>0</v>
      </c>
    </row>
    <row r="85" spans="2:7" ht="45" customHeight="1">
      <c r="B85" s="11"/>
      <c r="C85" s="2"/>
      <c r="D85" s="16"/>
      <c r="E85" s="16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5">
    <mergeCell ref="B74:D74"/>
    <mergeCell ref="A10:F10"/>
    <mergeCell ref="A12:F12"/>
    <mergeCell ref="A11:F11"/>
    <mergeCell ref="B35:C35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5">
      <selection activeCell="F35" sqref="F35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3" customFormat="1" ht="24.75" customHeight="1">
      <c r="A2" s="101" t="s">
        <v>99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94</v>
      </c>
      <c r="B3" s="103"/>
      <c r="C3" s="103"/>
      <c r="D3" s="103"/>
      <c r="E3" s="103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1620.4</v>
      </c>
      <c r="D6" s="44">
        <v>1620.4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95999.59999999999</v>
      </c>
      <c r="D7" s="32">
        <f>SUM(D8,D19:D31)</f>
        <v>95077.8</v>
      </c>
      <c r="E7" s="32">
        <f t="shared" si="0"/>
        <v>-921.7999999999884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95999.59999999999</v>
      </c>
      <c r="D8" s="45">
        <f>D9+D10+D11+D13+D16+D12</f>
        <v>95077.8</v>
      </c>
      <c r="E8" s="34">
        <f t="shared" si="0"/>
        <v>-921.7999999999884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29970</v>
      </c>
      <c r="D9" s="45">
        <v>29468.4</v>
      </c>
      <c r="E9" s="34">
        <f t="shared" si="0"/>
        <v>-501.59999999999854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41638.9</v>
      </c>
      <c r="D10" s="45">
        <v>41779.8</v>
      </c>
      <c r="E10" s="34">
        <f t="shared" si="0"/>
        <v>140.90000000000146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>
        <v>18350.9</v>
      </c>
      <c r="D11" s="45">
        <v>17277.7</v>
      </c>
      <c r="E11" s="34">
        <f t="shared" si="0"/>
        <v>-1073.2000000000007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>
        <v>6039.8</v>
      </c>
      <c r="D12" s="45">
        <v>6387</v>
      </c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164.9</v>
      </c>
      <c r="E16" s="36">
        <f>D16-C16</f>
        <v>164.9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116.5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>
        <v>48.4</v>
      </c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97620</v>
      </c>
      <c r="D32" s="32">
        <f>D33+D77</f>
        <v>96698.2</v>
      </c>
      <c r="E32" s="32">
        <f>E33+E77</f>
        <v>-921.8000000000029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91420</v>
      </c>
      <c r="D33" s="32">
        <f>SUM(D34,D37:D42,D46:D71,D75:D76)</f>
        <v>91998.2</v>
      </c>
      <c r="E33" s="32">
        <f t="shared" si="2"/>
        <v>578.1999999999971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80220</v>
      </c>
      <c r="D34" s="45">
        <v>80533.3</v>
      </c>
      <c r="E34" s="34">
        <f t="shared" si="2"/>
        <v>313.3000000000029</v>
      </c>
      <c r="F34" s="95">
        <f>D33-D34</f>
        <v>11464.899999999994</v>
      </c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>
        <v>1550</v>
      </c>
      <c r="E36" s="34">
        <f t="shared" si="2"/>
        <v>1550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7000</v>
      </c>
      <c r="D37" s="45">
        <v>7000</v>
      </c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1000</v>
      </c>
      <c r="D38" s="45">
        <v>1000</v>
      </c>
      <c r="E38" s="34">
        <f t="shared" si="2"/>
        <v>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/>
      <c r="D39" s="45"/>
      <c r="E39" s="34">
        <f t="shared" si="2"/>
        <v>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/>
      <c r="D40" s="45"/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>
        <v>42</v>
      </c>
      <c r="D41" s="45">
        <v>42</v>
      </c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f>SUM(C43:C45)</f>
        <v>200</v>
      </c>
      <c r="D42" s="34">
        <f>SUM(D43:D45)</f>
        <v>200</v>
      </c>
      <c r="E42" s="34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/>
      <c r="D43" s="45"/>
      <c r="E43" s="34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>
        <v>200</v>
      </c>
      <c r="D45" s="47">
        <v>200</v>
      </c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>
        <v>100</v>
      </c>
      <c r="D47" s="45">
        <v>100</v>
      </c>
      <c r="E47" s="34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300</v>
      </c>
      <c r="D48" s="45">
        <v>400</v>
      </c>
      <c r="E48" s="34">
        <f t="shared" si="3"/>
        <v>100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700</v>
      </c>
      <c r="D49" s="45">
        <v>700</v>
      </c>
      <c r="E49" s="34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>
        <v>200</v>
      </c>
      <c r="D50" s="45">
        <v>200</v>
      </c>
      <c r="E50" s="34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>
        <v>200</v>
      </c>
      <c r="D51" s="45">
        <v>200</v>
      </c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900</v>
      </c>
      <c r="D54" s="45">
        <v>900</v>
      </c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150</v>
      </c>
      <c r="D55" s="45">
        <v>150</v>
      </c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122</v>
      </c>
      <c r="D56" s="45">
        <v>122</v>
      </c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160</v>
      </c>
      <c r="D59" s="45">
        <v>160</v>
      </c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6</v>
      </c>
      <c r="D60" s="45">
        <v>6</v>
      </c>
      <c r="E60" s="34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20</v>
      </c>
      <c r="D61" s="45">
        <v>20</v>
      </c>
      <c r="E61" s="34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/>
      <c r="D62" s="45"/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>
        <v>100</v>
      </c>
      <c r="D64" s="45">
        <v>100</v>
      </c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164.9</v>
      </c>
      <c r="E65" s="34">
        <f t="shared" si="4"/>
        <v>164.9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/>
      <c r="C66" s="45"/>
      <c r="D66" s="45"/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6200</v>
      </c>
      <c r="D77" s="32">
        <f>+D78+D87</f>
        <v>4700</v>
      </c>
      <c r="E77" s="34">
        <f t="shared" si="4"/>
        <v>-1500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3800</v>
      </c>
      <c r="D78" s="34">
        <f>SUM(D79:D86)</f>
        <v>3500</v>
      </c>
      <c r="E78" s="34">
        <f t="shared" si="4"/>
        <v>-300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>
        <v>1000</v>
      </c>
      <c r="D79" s="45">
        <v>800</v>
      </c>
      <c r="E79" s="34">
        <f t="shared" si="4"/>
        <v>-200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700</v>
      </c>
      <c r="D80" s="45">
        <v>400</v>
      </c>
      <c r="E80" s="34">
        <f aca="true" t="shared" si="5" ref="E80:E90">D80-C80</f>
        <v>-300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800</v>
      </c>
      <c r="D81" s="45">
        <v>800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>
        <v>300</v>
      </c>
      <c r="D82" s="45">
        <v>700</v>
      </c>
      <c r="E82" s="34">
        <f t="shared" si="5"/>
        <v>400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>
        <v>800</v>
      </c>
      <c r="D83" s="45">
        <v>600</v>
      </c>
      <c r="E83" s="34">
        <f t="shared" si="5"/>
        <v>-200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>
        <v>200</v>
      </c>
      <c r="D84" s="45">
        <v>200</v>
      </c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2400</v>
      </c>
      <c r="D87" s="34">
        <f>SUM(D88:D90)</f>
        <v>1200</v>
      </c>
      <c r="E87" s="34">
        <f t="shared" si="5"/>
        <v>-1200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>
        <v>2000</v>
      </c>
      <c r="D88" s="45">
        <v>500</v>
      </c>
      <c r="E88" s="34">
        <f t="shared" si="5"/>
        <v>-1500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>
        <v>400</v>
      </c>
      <c r="D89" s="45"/>
      <c r="E89" s="34">
        <f t="shared" si="5"/>
        <v>-400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>
        <v>700</v>
      </c>
      <c r="E90" s="34">
        <f t="shared" si="5"/>
        <v>700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 t="s">
        <v>102</v>
      </c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2017-01-20T10:59:56Z</dcterms:modified>
  <cp:category/>
  <cp:version/>
  <cp:contentType/>
  <cp:contentStatus/>
</cp:coreProperties>
</file>