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caxser'!$A$9:$F$85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<sst xmlns="http://schemas.openxmlformats.org/spreadsheetml/2006/main" count="168" uniqueCount="111">
  <si>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</si>
  <si>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</si>
  <si>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</si>
  <si>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</si>
  <si>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</si>
  <si>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</si>
  <si>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</si>
  <si>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</si>
  <si>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</si>
  <si>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</si>
  <si>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</si>
  <si>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</si>
  <si>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</si>
  <si>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</si>
  <si>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</si>
  <si>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</si>
  <si>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</si>
  <si>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</si>
  <si>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</si>
  <si>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</si>
  <si>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</si>
  <si>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</si>
  <si>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</si>
  <si>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</si>
  <si>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</si>
  <si>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</si>
  <si>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</si>
  <si>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</si>
  <si>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</si>
  <si>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</si>
  <si>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</si>
  <si>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</si>
  <si>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</si>
  <si>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</si>
  <si>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</si>
  <si>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</si>
  <si>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</si>
  <si>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</si>
  <si>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</si>
  <si>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</si>
  <si>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</si>
  <si>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</si>
  <si>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</si>
  <si>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</si>
  <si>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</si>
  <si>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</si>
  <si>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</si>
  <si>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</si>
  <si>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</si>
  <si>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</si>
  <si>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</si>
  <si>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</si>
  <si>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</si>
  <si>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</si>
  <si>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</si>
  <si>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</si>
  <si>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</si>
  <si>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</si>
  <si>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</si>
  <si>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</si>
  <si>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</si>
  <si>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</si>
  <si>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</si>
  <si>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</si>
  <si>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</si>
  <si>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</si>
  <si>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</si>
  <si>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</si>
  <si>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</si>
  <si>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</si>
  <si>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</si>
  <si>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</si>
  <si>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</si>
  <si>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</si>
  <si>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</si>
  <si>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</si>
  <si>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</si>
  <si>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</si>
  <si>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</si>
  <si>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</si>
  <si>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</si>
  <si>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</si>
  <si>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</si>
  <si>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</si>
  <si>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</si>
  <si>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</si>
  <si>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</si>
  <si>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</si>
  <si>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</si>
  <si>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</si>
  <si>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</si>
  <si>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</si>
  <si>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</si>
  <si>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</si>
  <si>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</si>
  <si>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</si>
  <si>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</si>
  <si>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</si>
  <si>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</si>
  <si>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«ՀՐԱԶԴԱՆԻ ՎԻԼՅԱՄ ՍԱՐՈՅԱՆԻ ԱՆՎԱՆ №11 ՀԻՄՆԱԿԱՆ ԴՊՐՈՑ» ՊՈԱԿ-ի  ՀԱՏՈՒԿ ԿՐԹՈՒԹՅԱՆ ՍՏՈՐԱԲԱԺԱՆՈՒՄ</t>
  </si>
  <si>
    <t>Վարչական սարքավորումներ</t>
  </si>
  <si>
    <r>
      <t xml:space="preserve">«ՀՐԱԶԴԱՆԻ ՎԻԼՅԱՄ ՍԱՐՈՅԱՆԻ ԱՆՎԱՆ </t>
    </r>
    <r>
      <rPr>
        <b/>
        <sz val="14"/>
        <rFont val="GHEA Grapalat"/>
        <family val="3"/>
      </rPr>
      <t>№</t>
    </r>
    <r>
      <rPr>
        <b/>
        <sz val="14"/>
        <rFont val="Sylfaen"/>
        <family val="1"/>
      </rPr>
      <t>11 ՀԻՄՆԱԿԱՆ ԴՊՐՈՑ» ՊՈԱԿ-ի ՀԱՏՈՒԿ ԿՐԹՈՒԹՅԱՆ ՍՏՈՐԱԲԱՇԱՆՈՒՄ</t>
    </r>
  </si>
  <si>
    <t>Ներքին գործուղումներ</t>
  </si>
  <si>
    <t>Ընդհանուր բնույթի այլ ծառայություններ</t>
  </si>
  <si>
    <t>Դրամական միջոցների ազատ մնացորդը 01.01.2016թ.ի դրությամբ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</si>
  <si>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</si>
  <si>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</si>
  <si>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</si>
  <si>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92</t>
  </si>
  <si>
    <t>&lt;&lt;ՀԱՎԵԼՎԱԾ N  92</t>
  </si>
  <si>
    <t>&gt;&gt;: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</si>
</sst>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i/>
      <sz val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 wrapText="1"/>
      <protection locked="0"/>
    </xf>
    <xf numFmtId="173" fontId="28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SheetLayoutView="100" zoomScalePageLayoutView="0" workbookViewId="0" topLeftCell="A28">
      <selection activeCell="E6" sqref="E6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ht="18">
      <c r="A1" s="3" t="s">
        <v>108</v>
      </c>
    </row>
    <row r="2" ht="18">
      <c r="A2" s="3" t="s">
        <v>105</v>
      </c>
    </row>
    <row r="3" ht="18">
      <c r="A3" s="3" t="s">
        <v>106</v>
      </c>
    </row>
    <row r="5" ht="18">
      <c r="A5" s="3" t="s">
        <v>109</v>
      </c>
    </row>
    <row r="6" ht="18">
      <c r="A6" s="3" t="s">
        <v>105</v>
      </c>
    </row>
    <row r="7" ht="18">
      <c r="A7" s="3" t="s">
        <v>107</v>
      </c>
    </row>
    <row r="9" spans="5:7" ht="14.25" customHeight="1">
      <c r="E9" s="5"/>
      <c r="F9" s="4"/>
      <c r="G9" s="77"/>
    </row>
    <row r="10" spans="1:7" ht="18.75" customHeight="1">
      <c r="A10" s="96" t="s">
        <v>48</v>
      </c>
      <c r="B10" s="96"/>
      <c r="C10" s="96"/>
      <c r="D10" s="96"/>
      <c r="E10" s="96"/>
      <c r="F10" s="96"/>
      <c r="G10" s="78"/>
    </row>
    <row r="11" spans="1:6" ht="43.5" customHeight="1">
      <c r="A11" s="98" t="s">
        <v>99</v>
      </c>
      <c r="B11" s="98"/>
      <c r="C11" s="98"/>
      <c r="D11" s="98"/>
      <c r="E11" s="98"/>
      <c r="F11" s="98"/>
    </row>
    <row r="12" spans="1:13" ht="18.75" customHeight="1">
      <c r="A12" s="97" t="s">
        <v>56</v>
      </c>
      <c r="B12" s="97"/>
      <c r="C12" s="97"/>
      <c r="D12" s="97"/>
      <c r="E12" s="97"/>
      <c r="F12" s="97"/>
      <c r="G12" s="79"/>
      <c r="H12" s="80"/>
      <c r="I12" s="80"/>
      <c r="J12" s="80"/>
      <c r="K12" s="80"/>
      <c r="L12" s="80"/>
      <c r="M12" s="80"/>
    </row>
    <row r="13" spans="1:7" ht="30" customHeight="1">
      <c r="A13" s="6"/>
      <c r="B13" s="6"/>
      <c r="C13" s="6"/>
      <c r="D13" s="6"/>
      <c r="E13" s="6"/>
      <c r="F13" s="24" t="s">
        <v>61</v>
      </c>
      <c r="G13" s="64"/>
    </row>
    <row r="14" spans="1:7" ht="26.25" customHeight="1">
      <c r="A14" s="7" t="s">
        <v>0</v>
      </c>
      <c r="B14" s="23" t="s">
        <v>1</v>
      </c>
      <c r="C14" s="8"/>
      <c r="D14" s="8"/>
      <c r="E14" s="8"/>
      <c r="F14" s="9"/>
      <c r="G14" s="64"/>
    </row>
    <row r="15" spans="1:7" ht="18" customHeight="1">
      <c r="A15" s="20">
        <v>1</v>
      </c>
      <c r="B15" s="22" t="s">
        <v>78</v>
      </c>
      <c r="C15" s="10"/>
      <c r="D15" s="12"/>
      <c r="E15" s="12" t="s">
        <v>91</v>
      </c>
      <c r="F15" s="21">
        <f>F16+F17+F18+F19+F20+F23</f>
        <v>28529.600000000002</v>
      </c>
      <c r="G15" s="64"/>
    </row>
    <row r="16" spans="1:7" ht="18" customHeight="1">
      <c r="A16" s="20"/>
      <c r="B16" s="22" t="s">
        <v>95</v>
      </c>
      <c r="C16" s="10"/>
      <c r="D16" s="12"/>
      <c r="E16" s="12"/>
      <c r="F16" s="21">
        <v>10723.7</v>
      </c>
      <c r="G16" s="64"/>
    </row>
    <row r="17" spans="1:7" ht="18" customHeight="1">
      <c r="A17" s="20"/>
      <c r="B17" s="22" t="s">
        <v>96</v>
      </c>
      <c r="C17" s="10"/>
      <c r="D17" s="12"/>
      <c r="E17" s="12"/>
      <c r="F17" s="21">
        <v>17805.9</v>
      </c>
      <c r="G17" s="64"/>
    </row>
    <row r="18" spans="1:7" ht="18" customHeight="1">
      <c r="A18" s="20"/>
      <c r="B18" s="22" t="s">
        <v>97</v>
      </c>
      <c r="C18" s="10"/>
      <c r="D18" s="12"/>
      <c r="E18" s="12"/>
      <c r="F18" s="21"/>
      <c r="G18" s="64"/>
    </row>
    <row r="19" spans="1:7" ht="18" customHeight="1">
      <c r="A19" s="20"/>
      <c r="B19" s="22" t="s">
        <v>98</v>
      </c>
      <c r="C19" s="10"/>
      <c r="D19" s="12"/>
      <c r="E19" s="12"/>
      <c r="F19" s="21"/>
      <c r="G19" s="64"/>
    </row>
    <row r="20" spans="1:16" s="28" customFormat="1" ht="18" customHeight="1">
      <c r="A20" s="19">
        <v>1.1</v>
      </c>
      <c r="B20" s="59" t="s">
        <v>82</v>
      </c>
      <c r="C20" s="16"/>
      <c r="D20" s="66"/>
      <c r="E20" s="66"/>
      <c r="F20" s="19">
        <f>F21+F22</f>
        <v>0</v>
      </c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95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/>
      <c r="B22" s="59" t="s">
        <v>96</v>
      </c>
      <c r="C22" s="16"/>
      <c r="D22" s="66"/>
      <c r="E22" s="66"/>
      <c r="F22" s="19"/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>
        <v>1.2</v>
      </c>
      <c r="B23" s="87" t="s">
        <v>81</v>
      </c>
      <c r="C23" s="16"/>
      <c r="D23" s="66"/>
      <c r="E23" s="66"/>
      <c r="F23" s="19">
        <f>F24+F25</f>
        <v>0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96</v>
      </c>
      <c r="C24" s="16"/>
      <c r="D24" s="66"/>
      <c r="E24" s="66"/>
      <c r="F24" s="19"/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28" customFormat="1" ht="18" customHeight="1">
      <c r="A25" s="19"/>
      <c r="B25" s="87" t="s">
        <v>97</v>
      </c>
      <c r="C25" s="16"/>
      <c r="D25" s="66"/>
      <c r="E25" s="66"/>
      <c r="F25" s="19"/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7" ht="18" customHeight="1">
      <c r="A26" s="20">
        <v>2</v>
      </c>
      <c r="B26" s="56" t="s">
        <v>2</v>
      </c>
      <c r="C26" s="10"/>
      <c r="D26" s="12"/>
      <c r="E26" s="12"/>
      <c r="F26" s="21"/>
      <c r="G26" s="64"/>
    </row>
    <row r="27" spans="1:7" ht="18" customHeight="1">
      <c r="A27" s="20">
        <v>3</v>
      </c>
      <c r="B27" s="56" t="s">
        <v>65</v>
      </c>
      <c r="C27" s="10"/>
      <c r="D27" s="12"/>
      <c r="E27" s="12"/>
      <c r="F27" s="21"/>
      <c r="G27" s="64"/>
    </row>
    <row r="28" spans="1:7" ht="18" customHeight="1">
      <c r="A28" s="20">
        <v>4</v>
      </c>
      <c r="B28" s="56" t="s">
        <v>66</v>
      </c>
      <c r="C28" s="10"/>
      <c r="D28" s="12"/>
      <c r="E28" s="12"/>
      <c r="F28" s="21"/>
      <c r="G28" s="64"/>
    </row>
    <row r="29" spans="1:7" ht="18" customHeight="1">
      <c r="A29" s="20">
        <v>5</v>
      </c>
      <c r="B29" s="55" t="s">
        <v>62</v>
      </c>
      <c r="C29" s="13"/>
      <c r="D29" s="12"/>
      <c r="E29" s="12"/>
      <c r="F29" s="21"/>
      <c r="G29" s="64"/>
    </row>
    <row r="30" spans="1:7" ht="18" customHeight="1">
      <c r="A30" s="20">
        <v>6</v>
      </c>
      <c r="B30" s="56" t="s">
        <v>84</v>
      </c>
      <c r="C30" s="13"/>
      <c r="D30" s="12"/>
      <c r="E30" s="12"/>
      <c r="F30" s="21"/>
      <c r="G30" s="64"/>
    </row>
    <row r="31" spans="1:7" ht="18" customHeight="1">
      <c r="A31" s="20">
        <v>7</v>
      </c>
      <c r="B31" s="56" t="s">
        <v>3</v>
      </c>
      <c r="C31" s="13"/>
      <c r="D31" s="12"/>
      <c r="E31" s="12"/>
      <c r="F31" s="21"/>
      <c r="G31" s="64"/>
    </row>
    <row r="32" spans="1:7" ht="22.5" customHeight="1">
      <c r="A32" s="20">
        <v>8</v>
      </c>
      <c r="B32" s="55" t="s">
        <v>4</v>
      </c>
      <c r="C32" s="13"/>
      <c r="D32" s="12"/>
      <c r="E32" s="12"/>
      <c r="F32" s="21"/>
      <c r="G32" s="64"/>
    </row>
    <row r="33" spans="1:7" ht="21.75" customHeight="1">
      <c r="A33" s="20">
        <v>9</v>
      </c>
      <c r="B33" s="56" t="s">
        <v>5</v>
      </c>
      <c r="C33" s="13"/>
      <c r="D33" s="12"/>
      <c r="E33" s="12"/>
      <c r="F33" s="21"/>
      <c r="G33" s="64"/>
    </row>
    <row r="34" spans="1:7" ht="21.75" customHeight="1">
      <c r="A34" s="20">
        <v>10</v>
      </c>
      <c r="B34" s="55" t="s">
        <v>6</v>
      </c>
      <c r="C34" s="13"/>
      <c r="D34" s="12"/>
      <c r="E34" s="12"/>
      <c r="F34" s="21">
        <v>44.7</v>
      </c>
      <c r="G34" s="64"/>
    </row>
    <row r="35" spans="1:7" ht="39" customHeight="1">
      <c r="A35" s="20">
        <v>11</v>
      </c>
      <c r="B35" s="99" t="s">
        <v>104</v>
      </c>
      <c r="C35" s="99"/>
      <c r="D35" s="99"/>
      <c r="E35" s="12"/>
      <c r="F35" s="21">
        <v>3063.4</v>
      </c>
      <c r="G35" s="64"/>
    </row>
    <row r="36" spans="1:7" ht="13.5" customHeight="1">
      <c r="A36" s="20">
        <v>12</v>
      </c>
      <c r="B36" s="22"/>
      <c r="C36" s="13"/>
      <c r="D36" s="12"/>
      <c r="E36" s="12"/>
      <c r="F36" s="21"/>
      <c r="G36" s="64"/>
    </row>
    <row r="37" spans="1:7" ht="16.5" customHeight="1">
      <c r="A37" s="20">
        <v>13</v>
      </c>
      <c r="B37" s="22"/>
      <c r="C37" s="13"/>
      <c r="D37" s="12"/>
      <c r="E37" s="12"/>
      <c r="F37" s="21"/>
      <c r="G37" s="64"/>
    </row>
    <row r="38" spans="1:16" s="15" customFormat="1" ht="21.75" customHeight="1">
      <c r="A38" s="20">
        <v>14</v>
      </c>
      <c r="B38" s="2" t="s">
        <v>7</v>
      </c>
      <c r="C38" s="13"/>
      <c r="D38" s="12"/>
      <c r="E38" s="12"/>
      <c r="F38" s="21">
        <v>5</v>
      </c>
      <c r="G38" s="73"/>
      <c r="H38" s="83"/>
      <c r="I38" s="83"/>
      <c r="J38" s="83"/>
      <c r="K38" s="83"/>
      <c r="L38" s="83"/>
      <c r="M38" s="83"/>
      <c r="N38" s="83"/>
      <c r="O38" s="83"/>
      <c r="P38" s="83"/>
    </row>
    <row r="39" spans="1:7" ht="24" customHeight="1">
      <c r="A39" s="7"/>
      <c r="B39" s="14" t="s">
        <v>30</v>
      </c>
      <c r="C39" s="9"/>
      <c r="D39" s="8"/>
      <c r="E39" s="8"/>
      <c r="F39" s="8">
        <f>SUM(F15,F26:F38)</f>
        <v>31642.700000000004</v>
      </c>
      <c r="G39" s="64"/>
    </row>
    <row r="40" spans="1:7" ht="23.25" customHeight="1">
      <c r="A40" s="10"/>
      <c r="B40" s="7"/>
      <c r="C40" s="13"/>
      <c r="D40" s="12"/>
      <c r="E40" s="12"/>
      <c r="F40" s="12"/>
      <c r="G40" s="64"/>
    </row>
    <row r="41" spans="1:7" ht="24.75" customHeight="1">
      <c r="A41" s="7" t="s">
        <v>8</v>
      </c>
      <c r="B41" s="23" t="s">
        <v>9</v>
      </c>
      <c r="C41" s="9"/>
      <c r="D41" s="9"/>
      <c r="E41" s="9"/>
      <c r="F41" s="9"/>
      <c r="G41" s="64"/>
    </row>
    <row r="42" spans="1:7" ht="18" customHeight="1">
      <c r="A42" s="20">
        <v>1</v>
      </c>
      <c r="B42" s="22" t="s">
        <v>10</v>
      </c>
      <c r="C42" s="13"/>
      <c r="D42" s="12"/>
      <c r="E42" s="12"/>
      <c r="F42" s="21">
        <v>25314.8</v>
      </c>
      <c r="G42" s="64"/>
    </row>
    <row r="43" spans="1:7" ht="15" customHeight="1">
      <c r="A43" s="65">
        <v>1.1</v>
      </c>
      <c r="B43" s="17" t="s">
        <v>67</v>
      </c>
      <c r="C43" s="13"/>
      <c r="D43" s="12"/>
      <c r="E43" s="12"/>
      <c r="F43" s="21"/>
      <c r="G43" s="64"/>
    </row>
    <row r="44" spans="1:7" ht="15" customHeight="1">
      <c r="A44" s="65">
        <v>1.2</v>
      </c>
      <c r="B44" s="17" t="s">
        <v>11</v>
      </c>
      <c r="C44" s="13"/>
      <c r="D44" s="12"/>
      <c r="E44" s="12"/>
      <c r="F44" s="21">
        <v>300</v>
      </c>
      <c r="G44" s="64"/>
    </row>
    <row r="45" spans="1:7" ht="18" customHeight="1">
      <c r="A45" s="20">
        <v>2</v>
      </c>
      <c r="B45" s="56" t="s">
        <v>13</v>
      </c>
      <c r="C45" s="13"/>
      <c r="D45" s="12"/>
      <c r="E45" s="12"/>
      <c r="F45" s="21"/>
      <c r="G45" s="64"/>
    </row>
    <row r="46" spans="1:7" ht="18" customHeight="1">
      <c r="A46" s="20">
        <v>3</v>
      </c>
      <c r="B46" s="61" t="s">
        <v>12</v>
      </c>
      <c r="C46" s="13"/>
      <c r="D46" s="12"/>
      <c r="E46" s="12"/>
      <c r="F46" s="21">
        <v>346</v>
      </c>
      <c r="G46" s="64"/>
    </row>
    <row r="47" spans="1:7" ht="18" customHeight="1">
      <c r="A47" s="20">
        <v>4</v>
      </c>
      <c r="B47" s="61" t="s">
        <v>15</v>
      </c>
      <c r="C47" s="13"/>
      <c r="D47" s="12"/>
      <c r="E47" s="12"/>
      <c r="F47" s="21">
        <v>230</v>
      </c>
      <c r="G47" s="64"/>
    </row>
    <row r="48" spans="1:7" ht="18" customHeight="1">
      <c r="A48" s="20">
        <v>5</v>
      </c>
      <c r="B48" s="56" t="s">
        <v>16</v>
      </c>
      <c r="C48" s="13"/>
      <c r="D48" s="12"/>
      <c r="E48" s="12"/>
      <c r="F48" s="21"/>
      <c r="G48" s="64"/>
    </row>
    <row r="49" spans="1:7" ht="18" customHeight="1">
      <c r="A49" s="20">
        <v>6</v>
      </c>
      <c r="B49" s="56" t="s">
        <v>17</v>
      </c>
      <c r="C49" s="13"/>
      <c r="D49" s="12"/>
      <c r="E49" s="12"/>
      <c r="F49" s="21"/>
      <c r="G49" s="64"/>
    </row>
    <row r="50" spans="1:7" ht="18" customHeight="1">
      <c r="A50" s="20">
        <v>7</v>
      </c>
      <c r="B50" s="61" t="s">
        <v>18</v>
      </c>
      <c r="C50" s="13"/>
      <c r="D50" s="13"/>
      <c r="E50" s="13"/>
      <c r="F50" s="13">
        <f>SUM(F51:F53)</f>
        <v>17.8</v>
      </c>
      <c r="G50" s="64"/>
    </row>
    <row r="51" spans="1:7" ht="18" customHeight="1">
      <c r="A51" s="65">
        <v>7.1</v>
      </c>
      <c r="B51" s="62" t="s">
        <v>19</v>
      </c>
      <c r="C51" s="13"/>
      <c r="D51" s="12"/>
      <c r="E51" s="12"/>
      <c r="F51" s="19">
        <v>17.8</v>
      </c>
      <c r="G51" s="64"/>
    </row>
    <row r="52" spans="1:7" ht="18" customHeight="1">
      <c r="A52" s="65">
        <v>7.2</v>
      </c>
      <c r="B52" s="63" t="s">
        <v>20</v>
      </c>
      <c r="C52" s="13"/>
      <c r="D52" s="12"/>
      <c r="E52" s="12"/>
      <c r="F52" s="19"/>
      <c r="G52" s="64"/>
    </row>
    <row r="53" spans="1:7" ht="18" customHeight="1">
      <c r="A53" s="65">
        <v>7.3</v>
      </c>
      <c r="B53" s="63" t="s">
        <v>21</v>
      </c>
      <c r="C53" s="13"/>
      <c r="D53" s="12"/>
      <c r="E53" s="12"/>
      <c r="F53" s="19"/>
      <c r="G53" s="64"/>
    </row>
    <row r="54" spans="1:7" ht="18" customHeight="1">
      <c r="A54" s="20">
        <v>8</v>
      </c>
      <c r="B54" s="56" t="s">
        <v>68</v>
      </c>
      <c r="C54" s="13"/>
      <c r="D54" s="12"/>
      <c r="E54" s="12"/>
      <c r="F54" s="21"/>
      <c r="G54" s="64"/>
    </row>
    <row r="55" spans="1:7" ht="18" customHeight="1">
      <c r="A55" s="20">
        <v>9</v>
      </c>
      <c r="B55" s="56" t="s">
        <v>22</v>
      </c>
      <c r="C55" s="13"/>
      <c r="D55" s="12"/>
      <c r="E55" s="12"/>
      <c r="F55" s="21">
        <v>22</v>
      </c>
      <c r="G55" s="64"/>
    </row>
    <row r="56" spans="1:7" ht="18" customHeight="1">
      <c r="A56" s="20">
        <v>10</v>
      </c>
      <c r="B56" s="61" t="s">
        <v>31</v>
      </c>
      <c r="C56" s="13"/>
      <c r="D56" s="12"/>
      <c r="E56" s="12"/>
      <c r="F56" s="21">
        <v>200</v>
      </c>
      <c r="G56" s="64"/>
    </row>
    <row r="57" spans="1:7" ht="18" customHeight="1">
      <c r="A57" s="20">
        <v>11</v>
      </c>
      <c r="B57" s="61" t="s">
        <v>23</v>
      </c>
      <c r="C57" s="13"/>
      <c r="D57" s="12"/>
      <c r="E57" s="12"/>
      <c r="F57" s="21">
        <v>8.7</v>
      </c>
      <c r="G57" s="64"/>
    </row>
    <row r="58" spans="1:7" ht="18" customHeight="1">
      <c r="A58" s="20">
        <v>12</v>
      </c>
      <c r="B58" s="56" t="s">
        <v>32</v>
      </c>
      <c r="C58" s="13"/>
      <c r="D58" s="12"/>
      <c r="E58" s="12"/>
      <c r="F58" s="21"/>
      <c r="G58" s="64"/>
    </row>
    <row r="59" spans="1:7" ht="18.75" customHeight="1">
      <c r="A59" s="20">
        <v>13</v>
      </c>
      <c r="B59" s="2" t="s">
        <v>55</v>
      </c>
      <c r="C59" s="13"/>
      <c r="D59" s="12"/>
      <c r="E59" s="12"/>
      <c r="F59" s="21"/>
      <c r="G59" s="64"/>
    </row>
    <row r="60" spans="1:8" ht="18" customHeight="1">
      <c r="A60" s="20">
        <v>14</v>
      </c>
      <c r="B60" s="56" t="s">
        <v>14</v>
      </c>
      <c r="C60" s="13"/>
      <c r="D60" s="12"/>
      <c r="E60" s="12"/>
      <c r="F60" s="21">
        <v>3186.5</v>
      </c>
      <c r="G60" s="64"/>
      <c r="H60" s="84"/>
    </row>
    <row r="61" spans="1:8" ht="20.25" customHeight="1">
      <c r="A61" s="20">
        <v>15</v>
      </c>
      <c r="B61" s="56" t="s">
        <v>70</v>
      </c>
      <c r="C61" s="13"/>
      <c r="D61" s="12"/>
      <c r="E61" s="12"/>
      <c r="F61" s="21"/>
      <c r="G61" s="64"/>
      <c r="H61" s="84"/>
    </row>
    <row r="62" spans="1:7" ht="18" customHeight="1">
      <c r="A62" s="20">
        <v>16</v>
      </c>
      <c r="B62" s="56" t="s">
        <v>24</v>
      </c>
      <c r="C62" s="13"/>
      <c r="D62" s="12"/>
      <c r="E62" s="12"/>
      <c r="F62" s="21">
        <v>850</v>
      </c>
      <c r="G62" s="64"/>
    </row>
    <row r="63" spans="1:7" ht="18.75" customHeight="1">
      <c r="A63" s="20">
        <v>17</v>
      </c>
      <c r="B63" s="56" t="s">
        <v>25</v>
      </c>
      <c r="C63" s="13"/>
      <c r="D63" s="12"/>
      <c r="E63" s="12"/>
      <c r="F63" s="21"/>
      <c r="G63" s="64"/>
    </row>
    <row r="64" spans="1:7" ht="18.75" customHeight="1">
      <c r="A64" s="20">
        <v>18</v>
      </c>
      <c r="B64" s="56" t="s">
        <v>90</v>
      </c>
      <c r="C64" s="13"/>
      <c r="D64" s="12"/>
      <c r="E64" s="12"/>
      <c r="F64" s="21"/>
      <c r="G64" s="64"/>
    </row>
    <row r="65" spans="1:7" ht="18" customHeight="1">
      <c r="A65" s="20">
        <v>19</v>
      </c>
      <c r="B65" s="89" t="s">
        <v>63</v>
      </c>
      <c r="C65" s="13"/>
      <c r="D65" s="12"/>
      <c r="E65" s="12"/>
      <c r="F65" s="21"/>
      <c r="G65" s="64"/>
    </row>
    <row r="66" spans="1:7" ht="18.75" customHeight="1">
      <c r="A66" s="20">
        <v>20</v>
      </c>
      <c r="B66" s="74" t="s">
        <v>50</v>
      </c>
      <c r="C66" s="13"/>
      <c r="D66" s="12"/>
      <c r="E66" s="12"/>
      <c r="F66" s="21"/>
      <c r="G66" s="64"/>
    </row>
    <row r="67" spans="1:7" ht="18.75" customHeight="1">
      <c r="A67" s="20">
        <v>21</v>
      </c>
      <c r="B67" s="74" t="s">
        <v>52</v>
      </c>
      <c r="C67" s="13"/>
      <c r="D67" s="12"/>
      <c r="E67" s="12"/>
      <c r="F67" s="21"/>
      <c r="G67" s="64"/>
    </row>
    <row r="68" spans="1:7" ht="18.75" customHeight="1">
      <c r="A68" s="20">
        <v>22</v>
      </c>
      <c r="B68" s="74" t="s">
        <v>51</v>
      </c>
      <c r="C68" s="13"/>
      <c r="D68" s="12"/>
      <c r="E68" s="12"/>
      <c r="F68" s="21"/>
      <c r="G68" s="64"/>
    </row>
    <row r="69" spans="1:7" ht="18.75" customHeight="1">
      <c r="A69" s="20">
        <v>23</v>
      </c>
      <c r="B69" s="74" t="s">
        <v>53</v>
      </c>
      <c r="C69" s="13"/>
      <c r="D69" s="12"/>
      <c r="E69" s="12"/>
      <c r="F69" s="21"/>
      <c r="G69" s="64"/>
    </row>
    <row r="70" spans="1:7" ht="18.75" customHeight="1">
      <c r="A70" s="20">
        <v>24</v>
      </c>
      <c r="B70" s="74" t="s">
        <v>54</v>
      </c>
      <c r="C70" s="13"/>
      <c r="D70" s="12"/>
      <c r="E70" s="12"/>
      <c r="F70" s="21"/>
      <c r="G70" s="64"/>
    </row>
    <row r="71" spans="1:7" ht="18.75" customHeight="1">
      <c r="A71" s="20">
        <v>25</v>
      </c>
      <c r="B71" s="74" t="s">
        <v>85</v>
      </c>
      <c r="C71" s="13"/>
      <c r="D71" s="12"/>
      <c r="E71" s="12"/>
      <c r="F71" s="21"/>
      <c r="G71" s="64"/>
    </row>
    <row r="72" spans="1:7" ht="18.75" customHeight="1">
      <c r="A72" s="20">
        <v>26</v>
      </c>
      <c r="B72" s="74" t="s">
        <v>86</v>
      </c>
      <c r="C72" s="13"/>
      <c r="D72" s="12"/>
      <c r="E72" s="12"/>
      <c r="F72" s="21"/>
      <c r="G72" s="64"/>
    </row>
    <row r="73" spans="1:7" ht="18.75" customHeight="1">
      <c r="A73" s="20">
        <v>27</v>
      </c>
      <c r="B73" s="74" t="s">
        <v>83</v>
      </c>
      <c r="C73" s="13"/>
      <c r="D73" s="12"/>
      <c r="E73" s="12"/>
      <c r="F73" s="21"/>
      <c r="G73" s="64"/>
    </row>
    <row r="74" spans="1:7" ht="18.75" customHeight="1">
      <c r="A74" s="20">
        <v>28</v>
      </c>
      <c r="B74" s="64" t="s">
        <v>100</v>
      </c>
      <c r="C74" s="13"/>
      <c r="D74" s="12"/>
      <c r="E74" s="12"/>
      <c r="F74" s="21">
        <v>890</v>
      </c>
      <c r="G74" s="64"/>
    </row>
    <row r="75" spans="1:7" ht="18.75" customHeight="1">
      <c r="A75" s="20">
        <v>29</v>
      </c>
      <c r="B75" s="64"/>
      <c r="C75" s="13"/>
      <c r="D75" s="12"/>
      <c r="E75" s="12"/>
      <c r="F75" s="21"/>
      <c r="G75" s="64"/>
    </row>
    <row r="76" spans="1:7" ht="18.75" customHeight="1">
      <c r="A76" s="20">
        <v>30</v>
      </c>
      <c r="B76" s="64"/>
      <c r="C76" s="13"/>
      <c r="D76" s="12"/>
      <c r="E76" s="12"/>
      <c r="F76" s="21"/>
      <c r="G76" s="64"/>
    </row>
    <row r="77" spans="1:7" ht="18.75" customHeight="1">
      <c r="A77" s="20">
        <v>31</v>
      </c>
      <c r="B77" s="64"/>
      <c r="C77" s="13"/>
      <c r="D77" s="12"/>
      <c r="E77" s="12"/>
      <c r="F77" s="21"/>
      <c r="G77" s="64"/>
    </row>
    <row r="78" spans="1:7" ht="18.75" customHeight="1">
      <c r="A78" s="20">
        <v>32</v>
      </c>
      <c r="B78" s="64"/>
      <c r="C78" s="13"/>
      <c r="D78" s="12"/>
      <c r="E78" s="12"/>
      <c r="F78" s="21"/>
      <c r="G78" s="64"/>
    </row>
    <row r="79" spans="1:7" ht="18" customHeight="1">
      <c r="A79" s="20">
        <v>33</v>
      </c>
      <c r="B79" s="64" t="s">
        <v>26</v>
      </c>
      <c r="C79" s="13"/>
      <c r="D79" s="12"/>
      <c r="E79" s="12"/>
      <c r="F79" s="21"/>
      <c r="G79" s="64"/>
    </row>
    <row r="80" spans="1:7" ht="18" customHeight="1">
      <c r="A80" s="65">
        <v>33.1</v>
      </c>
      <c r="B80" s="63" t="s">
        <v>27</v>
      </c>
      <c r="C80" s="13"/>
      <c r="D80" s="12"/>
      <c r="E80" s="12"/>
      <c r="F80" s="21"/>
      <c r="G80" s="64"/>
    </row>
    <row r="81" spans="1:7" ht="18" customHeight="1">
      <c r="A81" s="20">
        <v>34</v>
      </c>
      <c r="B81" s="56" t="s">
        <v>69</v>
      </c>
      <c r="C81" s="13"/>
      <c r="D81" s="12"/>
      <c r="E81" s="12"/>
      <c r="F81" s="19"/>
      <c r="G81" s="64"/>
    </row>
    <row r="82" spans="1:16" s="15" customFormat="1" ht="20.25" customHeight="1">
      <c r="A82" s="20">
        <v>35</v>
      </c>
      <c r="B82" s="56" t="s">
        <v>28</v>
      </c>
      <c r="C82" s="13"/>
      <c r="D82" s="12"/>
      <c r="E82" s="12"/>
      <c r="F82" s="21"/>
      <c r="G82" s="85"/>
      <c r="H82" s="83"/>
      <c r="I82" s="83"/>
      <c r="J82" s="83"/>
      <c r="K82" s="83"/>
      <c r="L82" s="83"/>
      <c r="M82" s="83"/>
      <c r="N82" s="83"/>
      <c r="O82" s="83"/>
      <c r="P82" s="83"/>
    </row>
    <row r="83" spans="1:7" ht="23.25" customHeight="1">
      <c r="A83" s="20">
        <v>36</v>
      </c>
      <c r="B83" s="74" t="s">
        <v>29</v>
      </c>
      <c r="C83" s="9"/>
      <c r="D83" s="8"/>
      <c r="E83" s="8"/>
      <c r="F83" s="21">
        <v>576.9</v>
      </c>
      <c r="G83" s="86"/>
    </row>
    <row r="84" spans="1:7" ht="23.25" customHeight="1">
      <c r="A84" s="60"/>
      <c r="B84" s="75" t="s">
        <v>33</v>
      </c>
      <c r="C84" s="9"/>
      <c r="D84" s="8"/>
      <c r="E84" s="8"/>
      <c r="F84" s="8">
        <f>SUM(F42,F45:F50,F54:F79,F81:F83)</f>
        <v>31642.7</v>
      </c>
      <c r="G84" s="86"/>
    </row>
    <row r="85" spans="2:7" ht="45" customHeight="1">
      <c r="B85" s="11"/>
      <c r="C85" s="2"/>
      <c r="D85" s="16"/>
      <c r="E85" s="16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7" ht="18">
      <c r="B88" s="2"/>
      <c r="C88" s="2"/>
      <c r="D88" s="2"/>
      <c r="E88" s="2"/>
      <c r="F88" s="10"/>
      <c r="G88" s="64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  <row r="92" spans="2:6" ht="18">
      <c r="B92" s="2"/>
      <c r="C92" s="2"/>
      <c r="D92" s="2"/>
      <c r="E92" s="2"/>
      <c r="F92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10:F10"/>
    <mergeCell ref="A12:F12"/>
    <mergeCell ref="A11:F11"/>
    <mergeCell ref="B35:D35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2">
      <selection activeCell="F91" sqref="F91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6" t="s">
        <v>60</v>
      </c>
      <c r="B1" s="96"/>
      <c r="C1" s="96"/>
      <c r="D1" s="96"/>
      <c r="E1" s="96"/>
    </row>
    <row r="2" spans="1:14" s="3" customFormat="1" ht="45" customHeight="1">
      <c r="A2" s="98" t="s">
        <v>101</v>
      </c>
      <c r="B2" s="98"/>
      <c r="C2" s="98"/>
      <c r="D2" s="98"/>
      <c r="E2" s="98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0" t="s">
        <v>94</v>
      </c>
      <c r="B3" s="100"/>
      <c r="C3" s="100"/>
      <c r="D3" s="100"/>
      <c r="E3" s="100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54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3063.4</v>
      </c>
      <c r="D6" s="44">
        <v>3063.4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28627.4</v>
      </c>
      <c r="D7" s="32">
        <f>SUM(D8,D19:D31)</f>
        <v>28579.300000000003</v>
      </c>
      <c r="E7" s="32">
        <f t="shared" si="0"/>
        <v>-48.099999999998545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28627.4</v>
      </c>
      <c r="D8" s="45">
        <f>D9+D10+D11+D13+D16+D12</f>
        <v>28529.600000000002</v>
      </c>
      <c r="E8" s="34">
        <f t="shared" si="0"/>
        <v>-97.79999999999927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10763.9</v>
      </c>
      <c r="D9" s="45">
        <v>10723.7</v>
      </c>
      <c r="E9" s="34">
        <f t="shared" si="0"/>
        <v>-40.19999999999891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17863.5</v>
      </c>
      <c r="D10" s="45">
        <v>17805.9</v>
      </c>
      <c r="E10" s="34">
        <f t="shared" si="0"/>
        <v>-57.599999999998545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/>
      <c r="D11" s="45"/>
      <c r="E11" s="34">
        <f t="shared" si="0"/>
        <v>0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/>
      <c r="D12" s="45"/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>
        <f>D17+D18</f>
        <v>0</v>
      </c>
      <c r="E16" s="36">
        <f>D16-C16</f>
        <v>0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/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/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/>
      <c r="D22" s="45"/>
      <c r="E22" s="34">
        <f t="shared" si="1"/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/>
      <c r="E24" s="34">
        <f t="shared" si="1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>
        <v>44.7</v>
      </c>
      <c r="E27" s="34">
        <f t="shared" si="1"/>
        <v>44.7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4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3.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4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/>
      <c r="D31" s="45">
        <v>5</v>
      </c>
      <c r="E31" s="34">
        <f t="shared" si="2"/>
        <v>5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f>C33+C77</f>
        <v>31690.8</v>
      </c>
      <c r="D32" s="32">
        <f>D33+D77</f>
        <v>31642.7</v>
      </c>
      <c r="E32" s="32">
        <f>E33+E77</f>
        <v>-48.099999999998545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30800.8</v>
      </c>
      <c r="D33" s="32">
        <f>SUM(D34,D37:D42,D46:D71,D75:D76)</f>
        <v>30752.7</v>
      </c>
      <c r="E33" s="32">
        <f t="shared" si="2"/>
        <v>-48.099999999998545</v>
      </c>
      <c r="F33" s="95"/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25314.8</v>
      </c>
      <c r="D34" s="45">
        <v>25314.8</v>
      </c>
      <c r="E34" s="34">
        <f t="shared" si="2"/>
        <v>0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>
        <v>300</v>
      </c>
      <c r="D36" s="45">
        <v>300</v>
      </c>
      <c r="E36" s="34">
        <f t="shared" si="2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/>
      <c r="D37" s="45"/>
      <c r="E37" s="34">
        <f t="shared" si="2"/>
        <v>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346</v>
      </c>
      <c r="D38" s="45">
        <v>346</v>
      </c>
      <c r="E38" s="34">
        <f t="shared" si="2"/>
        <v>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>
        <v>154.1</v>
      </c>
      <c r="D39" s="45">
        <v>213.1</v>
      </c>
      <c r="E39" s="34">
        <f t="shared" si="2"/>
        <v>59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/>
      <c r="D40" s="45"/>
      <c r="E40" s="34">
        <f t="shared" si="2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/>
      <c r="D41" s="45"/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f>SUM(C43:C45)</f>
        <v>77.8</v>
      </c>
      <c r="D42" s="34">
        <v>17.8</v>
      </c>
      <c r="E42" s="34">
        <f t="shared" si="3"/>
        <v>-60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>
        <v>77.8</v>
      </c>
      <c r="D43" s="45">
        <v>17.8</v>
      </c>
      <c r="E43" s="34">
        <f t="shared" si="3"/>
        <v>-60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/>
      <c r="D45" s="47"/>
      <c r="E45" s="36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>
        <v>20</v>
      </c>
      <c r="D47" s="45">
        <v>22</v>
      </c>
      <c r="E47" s="34">
        <f t="shared" si="3"/>
        <v>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200</v>
      </c>
      <c r="D48" s="45">
        <v>200</v>
      </c>
      <c r="E48" s="34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8.7</v>
      </c>
      <c r="D49" s="45">
        <v>8.7</v>
      </c>
      <c r="E49" s="34">
        <f t="shared" si="3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/>
      <c r="D50" s="45"/>
      <c r="E50" s="34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/>
      <c r="D51" s="45"/>
      <c r="E51" s="34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>
        <v>3186.5</v>
      </c>
      <c r="D52" s="45">
        <v>3186.5</v>
      </c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>
        <v>850</v>
      </c>
      <c r="D54" s="45">
        <v>850</v>
      </c>
      <c r="E54" s="34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/>
      <c r="D55" s="45"/>
      <c r="E55" s="34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/>
      <c r="D56" s="45"/>
      <c r="E56" s="34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/>
      <c r="D58" s="45"/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/>
      <c r="D59" s="45"/>
      <c r="E59" s="34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/>
      <c r="D60" s="45"/>
      <c r="E60" s="34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/>
      <c r="D61" s="45"/>
      <c r="E61" s="34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/>
      <c r="D62" s="45"/>
      <c r="E62" s="34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/>
      <c r="D63" s="45"/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/>
      <c r="E65" s="34">
        <f t="shared" si="4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81" t="s">
        <v>103</v>
      </c>
      <c r="C66" s="45">
        <v>610</v>
      </c>
      <c r="D66" s="45">
        <v>576.9</v>
      </c>
      <c r="E66" s="34">
        <f t="shared" si="4"/>
        <v>-33.10000000000002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 t="s">
        <v>102</v>
      </c>
      <c r="C67" s="45">
        <v>16</v>
      </c>
      <c r="D67" s="45"/>
      <c r="E67" s="34">
        <f t="shared" si="4"/>
        <v>-16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3.5" customHeight="1">
      <c r="A68" s="25">
        <v>30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6.5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2.75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>
        <v>16.9</v>
      </c>
      <c r="D75" s="45">
        <v>16.9</v>
      </c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f>+C78+C87</f>
        <v>890</v>
      </c>
      <c r="D77" s="32">
        <f>+D78+D87</f>
        <v>890</v>
      </c>
      <c r="E77" s="34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f>SUM(C79:C86)</f>
        <v>890</v>
      </c>
      <c r="D78" s="34">
        <f>SUM(D79:D86)</f>
        <v>890</v>
      </c>
      <c r="E78" s="34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/>
      <c r="D79" s="45"/>
      <c r="E79" s="34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>
        <v>450</v>
      </c>
      <c r="D80" s="45">
        <v>450</v>
      </c>
      <c r="E80" s="34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>
        <v>440</v>
      </c>
      <c r="D81" s="45">
        <v>440</v>
      </c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/>
      <c r="D82" s="45"/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/>
      <c r="D84" s="45"/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2.75" customHeight="1">
      <c r="A85" s="42">
        <v>1.7</v>
      </c>
      <c r="B85" s="48"/>
      <c r="C85" s="47"/>
      <c r="D85" s="45"/>
      <c r="E85" s="34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4.25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17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12.75" customHeight="1">
      <c r="A91" s="53"/>
      <c r="B91" s="54"/>
      <c r="C91" s="18"/>
      <c r="D91" s="18"/>
      <c r="E91" s="18"/>
      <c r="F91" s="76" t="s">
        <v>110</v>
      </c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2016-12-23T12:18:11Z</cp:lastPrinted>
  <dcterms:created xsi:type="dcterms:W3CDTF">1996-10-14T23:33:28Z</dcterms:created>
  <dcterms:modified xsi:type="dcterms:W3CDTF">2017-01-19T12:03:21Z</dcterms:modified>
  <cp:category/>
  <cp:version/>
  <cp:contentType/>
  <cp:contentStatus/>
</cp:coreProperties>
</file>